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095" windowHeight="12225"/>
  </bookViews>
  <sheets>
    <sheet name="入札金額算定書" sheetId="1" r:id="rId1"/>
  </sheets>
  <definedNames>
    <definedName name="_xlnm.Print_Area" localSheetId="0">入札金額算定書!$A$1:$AD$46</definedName>
  </definedNames>
  <calcPr calcId="144525"/>
</workbook>
</file>

<file path=xl/sharedStrings.xml><?xml version="1.0" encoding="utf-8"?>
<sst xmlns="http://schemas.openxmlformats.org/spreadsheetml/2006/main" count="43">
  <si>
    <t>入札金額算定書</t>
  </si>
  <si>
    <t>基本料金</t>
  </si>
  <si>
    <t>電力量料金</t>
  </si>
  <si>
    <t>附帯契約</t>
  </si>
  <si>
    <t>合計</t>
  </si>
  <si>
    <t>契約
電力
(kw)</t>
  </si>
  <si>
    <t>基本
料金
単価
(円)</t>
  </si>
  <si>
    <t>１８５％－力率</t>
  </si>
  <si>
    <t>合計
(円)</t>
  </si>
  <si>
    <t>昼間</t>
  </si>
  <si>
    <t>夜間</t>
  </si>
  <si>
    <t>重負荷時間</t>
  </si>
  <si>
    <t>燃料費調整額（△）</t>
  </si>
  <si>
    <t>小計
(円)</t>
  </si>
  <si>
    <t>各種割引</t>
  </si>
  <si>
    <t>再生可能エネルギー
発電賦課金</t>
  </si>
  <si>
    <t>予備線</t>
  </si>
  <si>
    <t>力率</t>
  </si>
  <si>
    <t>差引</t>
  </si>
  <si>
    <t>電力使用予定量
(kwh)</t>
  </si>
  <si>
    <t>電力量
料金
単価
(円)</t>
  </si>
  <si>
    <t>計
(円)</t>
  </si>
  <si>
    <t>基本
料金
単価(円)</t>
  </si>
  <si>
    <t>税込
(円)</t>
  </si>
  <si>
    <t>税抜
(円)</t>
  </si>
  <si>
    <t>平成31年 4月</t>
  </si>
  <si>
    <t>平成31年 5月</t>
  </si>
  <si>
    <t>平成31年 6月</t>
  </si>
  <si>
    <t>平成31年 7月</t>
  </si>
  <si>
    <t>平成31年 8月</t>
  </si>
  <si>
    <t>平成31年 9月</t>
  </si>
  <si>
    <t>平成31年10月</t>
  </si>
  <si>
    <t>平成31年11月</t>
  </si>
  <si>
    <t>平成31年12月</t>
  </si>
  <si>
    <t>平成32年 1月</t>
  </si>
  <si>
    <t>平成32年 2月</t>
  </si>
  <si>
    <t>平成32年 3月</t>
  </si>
  <si>
    <t>計</t>
  </si>
  <si>
    <t>－</t>
  </si>
  <si>
    <t>１　入札金額算定書は、入札書に添付し、入札書に使用する印鑑で入札書と割印を行うこと。</t>
  </si>
  <si>
    <t>２　入札金額算定書は、当院の現行契約を参考としているため、料金体系や割引等、この算定書に拠りがたい場合は、別様式での作成可。ただし、基本料金単価、電力量料金単価が明記されていること。</t>
  </si>
  <si>
    <t>３　基本料金単価、電力量料金単価、附帯契約基本料金単価は、一円未満の端数を含むことができる。ただし、各月の基本料金及び電力料金の合計額に一円未満の端数があるときは、その全部を切り捨てた額とする。</t>
  </si>
  <si>
    <t>４　燃料費調整額は、入札日当日の燃料費調整額を全ての月に記入すること。</t>
  </si>
</sst>
</file>

<file path=xl/styles.xml><?xml version="1.0" encoding="utf-8"?>
<styleSheet xmlns="http://schemas.openxmlformats.org/spreadsheetml/2006/main">
  <numFmts count="11">
    <numFmt numFmtId="176" formatCode="_-&quot;\&quot;* #,##0.00_-\ ;\-&quot;\&quot;* #,##0.00_-\ ;_-&quot;\&quot;* &quot;-&quot;??_-\ ;_-@_-"/>
    <numFmt numFmtId="177" formatCode="_-&quot;\&quot;* #,##0_-\ ;\-&quot;\&quot;* #,##0_-\ ;_-&quot;\&quot;* &quot;-&quot;??_-\ ;_-@_-"/>
    <numFmt numFmtId="178" formatCode="_ * #,##0_ ;_ * \-#,##0_ ;_ * &quot;-&quot;??_ ;_ @_ "/>
    <numFmt numFmtId="179" formatCode="#,##0.00_ "/>
    <numFmt numFmtId="180" formatCode="#,##0.00_);[Red]\(#,##0.00\)"/>
    <numFmt numFmtId="181" formatCode="0.00;&quot;△ &quot;0.00"/>
    <numFmt numFmtId="182" formatCode="#,##0_);[Red]\(#,##0\)"/>
    <numFmt numFmtId="183" formatCode="#,##0.00;&quot;△ &quot;#,##0.00"/>
    <numFmt numFmtId="184" formatCode="#,##0_ ;[Red]\-#,##0\ "/>
    <numFmt numFmtId="185" formatCode="0.00_ "/>
    <numFmt numFmtId="186" formatCode="#,##0_ "/>
  </numFmts>
  <fonts count="25">
    <font>
      <sz val="11"/>
      <color theme="1"/>
      <name val="ＭＳ Ｐゴシック"/>
      <charset val="128"/>
      <scheme val="minor"/>
    </font>
    <font>
      <sz val="9"/>
      <color theme="1"/>
      <name val="ＭＳ Ｐゴシック"/>
      <charset val="128"/>
      <scheme val="minor"/>
    </font>
    <font>
      <sz val="8"/>
      <color theme="1"/>
      <name val="ＭＳ Ｐゴシック"/>
      <charset val="128"/>
      <scheme val="minor"/>
    </font>
    <font>
      <sz val="6"/>
      <color theme="1"/>
      <name val="ＭＳ Ｐゴシック"/>
      <charset val="128"/>
      <scheme val="minor"/>
    </font>
    <font>
      <b/>
      <sz val="9"/>
      <color theme="1"/>
      <name val="ＭＳ Ｐゴシック"/>
      <charset val="128"/>
      <scheme val="minor"/>
    </font>
    <font>
      <sz val="11"/>
      <color theme="1"/>
      <name val="ＭＳ Ｐゴシック"/>
      <charset val="0"/>
      <scheme val="minor"/>
    </font>
    <font>
      <sz val="11"/>
      <color theme="0"/>
      <name val="ＭＳ Ｐゴシック"/>
      <charset val="0"/>
      <scheme val="minor"/>
    </font>
    <font>
      <b/>
      <sz val="11"/>
      <color theme="3"/>
      <name val="ＭＳ Ｐゴシック"/>
      <charset val="134"/>
      <scheme val="minor"/>
    </font>
    <font>
      <sz val="11"/>
      <color theme="1"/>
      <name val="ＭＳ Ｐゴシック"/>
      <charset val="134"/>
      <scheme val="minor"/>
    </font>
    <font>
      <b/>
      <sz val="11"/>
      <color rgb="FF3F3F3F"/>
      <name val="ＭＳ Ｐゴシック"/>
      <charset val="0"/>
      <scheme val="minor"/>
    </font>
    <font>
      <sz val="11"/>
      <color rgb="FF006100"/>
      <name val="ＭＳ Ｐゴシック"/>
      <charset val="0"/>
      <scheme val="minor"/>
    </font>
    <font>
      <sz val="11"/>
      <color rgb="FF3F3F76"/>
      <name val="ＭＳ Ｐゴシック"/>
      <charset val="0"/>
      <scheme val="minor"/>
    </font>
    <font>
      <b/>
      <sz val="11"/>
      <color rgb="FFFA7D00"/>
      <name val="ＭＳ Ｐゴシック"/>
      <charset val="0"/>
      <scheme val="minor"/>
    </font>
    <font>
      <i/>
      <sz val="11"/>
      <color rgb="FF7F7F7F"/>
      <name val="ＭＳ Ｐゴシック"/>
      <charset val="0"/>
      <scheme val="minor"/>
    </font>
    <font>
      <sz val="11"/>
      <color rgb="FF9C0006"/>
      <name val="ＭＳ Ｐゴシック"/>
      <charset val="0"/>
      <scheme val="minor"/>
    </font>
    <font>
      <b/>
      <sz val="11"/>
      <color rgb="FFFFFFFF"/>
      <name val="ＭＳ Ｐゴシック"/>
      <charset val="0"/>
      <scheme val="minor"/>
    </font>
    <font>
      <sz val="11"/>
      <color rgb="FFFA7D00"/>
      <name val="ＭＳ Ｐゴシック"/>
      <charset val="0"/>
      <scheme val="minor"/>
    </font>
    <font>
      <sz val="11"/>
      <color rgb="FFFF0000"/>
      <name val="ＭＳ Ｐゴシック"/>
      <charset val="0"/>
      <scheme val="minor"/>
    </font>
    <font>
      <b/>
      <sz val="13"/>
      <color theme="3"/>
      <name val="ＭＳ Ｐゴシック"/>
      <charset val="134"/>
      <scheme val="minor"/>
    </font>
    <font>
      <b/>
      <sz val="15"/>
      <color theme="3"/>
      <name val="ＭＳ Ｐゴシック"/>
      <charset val="134"/>
      <scheme val="minor"/>
    </font>
    <font>
      <u/>
      <sz val="11"/>
      <color rgb="FF0000FF"/>
      <name val="ＭＳ Ｐゴシック"/>
      <charset val="0"/>
      <scheme val="minor"/>
    </font>
    <font>
      <b/>
      <sz val="18"/>
      <color theme="3"/>
      <name val="ＭＳ Ｐゴシック"/>
      <charset val="134"/>
      <scheme val="minor"/>
    </font>
    <font>
      <u/>
      <sz val="11"/>
      <color rgb="FF800080"/>
      <name val="ＭＳ Ｐゴシック"/>
      <charset val="0"/>
      <scheme val="minor"/>
    </font>
    <font>
      <b/>
      <sz val="11"/>
      <color theme="1"/>
      <name val="ＭＳ Ｐゴシック"/>
      <charset val="0"/>
      <scheme val="minor"/>
    </font>
    <font>
      <sz val="11"/>
      <color rgb="FF9C6500"/>
      <name val="ＭＳ Ｐゴシック"/>
      <charset val="0"/>
      <scheme val="minor"/>
    </font>
  </fonts>
  <fills count="33">
    <fill>
      <patternFill patternType="none"/>
    </fill>
    <fill>
      <patternFill patternType="gray125"/>
    </fill>
    <fill>
      <patternFill patternType="solid">
        <fgColor theme="9" tint="0.799981688894314"/>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rgb="FFF2F2F2"/>
        <bgColor indexed="64"/>
      </patternFill>
    </fill>
    <fill>
      <patternFill patternType="solid">
        <fgColor rgb="FFC6EFCE"/>
        <bgColor indexed="64"/>
      </patternFill>
    </fill>
    <fill>
      <patternFill patternType="solid">
        <fgColor rgb="FFFFCC99"/>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rgb="FFFFC7CE"/>
        <bgColor indexed="64"/>
      </patternFill>
    </fill>
    <fill>
      <patternFill patternType="solid">
        <fgColor rgb="FFA5A5A5"/>
        <bgColor indexed="64"/>
      </patternFill>
    </fill>
    <fill>
      <patternFill patternType="solid">
        <fgColor theme="9"/>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5"/>
        <bgColor indexed="64"/>
      </patternFill>
    </fill>
    <fill>
      <patternFill patternType="solid">
        <fgColor theme="7"/>
        <bgColor indexed="64"/>
      </patternFill>
    </fill>
    <fill>
      <patternFill patternType="solid">
        <fgColor theme="4" tint="0.599993896298105"/>
        <bgColor indexed="64"/>
      </patternFill>
    </fill>
    <fill>
      <patternFill patternType="solid">
        <fgColor theme="6"/>
        <bgColor indexed="64"/>
      </patternFill>
    </fill>
    <fill>
      <patternFill patternType="solid">
        <fgColor theme="4"/>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6" tint="0.799981688894314"/>
        <bgColor indexed="64"/>
      </patternFill>
    </fill>
  </fills>
  <borders count="82">
    <border>
      <left/>
      <right/>
      <top/>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diagonal/>
    </border>
    <border>
      <left style="medium">
        <color auto="1"/>
      </left>
      <right style="medium">
        <color auto="1"/>
      </right>
      <top/>
      <bottom/>
      <diagonal/>
    </border>
    <border>
      <left style="medium">
        <color auto="1"/>
      </left>
      <right/>
      <top style="thin">
        <color auto="1"/>
      </top>
      <bottom/>
      <diagonal/>
    </border>
    <border>
      <left style="thick">
        <color auto="1"/>
      </left>
      <right style="thick">
        <color auto="1"/>
      </right>
      <top style="thick">
        <color auto="1"/>
      </top>
      <bottom/>
      <diagonal/>
    </border>
    <border>
      <left/>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style="medium">
        <color auto="1"/>
      </left>
      <right/>
      <top style="medium">
        <color auto="1"/>
      </top>
      <bottom/>
      <diagonal/>
    </border>
    <border>
      <left style="medium">
        <color auto="1"/>
      </left>
      <right/>
      <top/>
      <bottom/>
      <diagonal/>
    </border>
    <border>
      <left style="thick">
        <color auto="1"/>
      </left>
      <right style="thick">
        <color auto="1"/>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medium">
        <color auto="1"/>
      </right>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thick">
        <color auto="1"/>
      </left>
      <right style="thick">
        <color auto="1"/>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medium">
        <color auto="1"/>
      </right>
      <top/>
      <bottom style="thin">
        <color auto="1"/>
      </bottom>
      <diagonal/>
    </border>
    <border>
      <left style="medium">
        <color auto="1"/>
      </left>
      <right/>
      <top/>
      <bottom style="thin">
        <color auto="1"/>
      </bottom>
      <diagonal/>
    </border>
    <border>
      <left style="thick">
        <color auto="1"/>
      </left>
      <right style="thick">
        <color auto="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ck">
        <color auto="1"/>
      </left>
      <right style="thick">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thick">
        <color auto="1"/>
      </left>
      <right style="thick">
        <color auto="1"/>
      </right>
      <top style="thin">
        <color auto="1"/>
      </top>
      <bottom style="thick">
        <color auto="1"/>
      </bottom>
      <diagonal/>
    </border>
    <border>
      <left style="medium">
        <color auto="1"/>
      </left>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medium">
        <color auto="1"/>
      </top>
      <bottom/>
      <diagonal/>
    </border>
    <border>
      <left/>
      <right style="double">
        <color auto="1"/>
      </right>
      <top style="medium">
        <color auto="1"/>
      </top>
      <bottom/>
      <diagonal/>
    </border>
    <border>
      <left/>
      <right style="double">
        <color auto="1"/>
      </right>
      <top style="thin">
        <color auto="1"/>
      </top>
      <bottom/>
      <diagonal/>
    </border>
    <border>
      <left/>
      <right style="double">
        <color auto="1"/>
      </right>
      <top/>
      <bottom style="medium">
        <color auto="1"/>
      </bottom>
      <diagonal/>
    </border>
    <border>
      <left/>
      <right/>
      <top/>
      <bottom style="medium">
        <color auto="1"/>
      </bottom>
      <diagonal/>
    </border>
    <border>
      <left/>
      <right style="double">
        <color auto="1"/>
      </right>
      <top/>
      <bottom style="thin">
        <color auto="1"/>
      </bottom>
      <diagonal/>
    </border>
    <border>
      <left style="double">
        <color auto="1"/>
      </left>
      <right/>
      <top/>
      <bottom style="thin">
        <color auto="1"/>
      </bottom>
      <diagonal/>
    </border>
    <border>
      <left/>
      <right/>
      <top/>
      <bottom style="thin">
        <color auto="1"/>
      </bottom>
      <diagonal/>
    </border>
    <border>
      <left/>
      <right style="double">
        <color auto="1"/>
      </right>
      <top style="thin">
        <color auto="1"/>
      </top>
      <bottom style="thin">
        <color auto="1"/>
      </bottom>
      <diagonal/>
    </border>
    <border>
      <left style="double">
        <color auto="1"/>
      </left>
      <right/>
      <top style="thin">
        <color auto="1"/>
      </top>
      <bottom style="thin">
        <color auto="1"/>
      </bottom>
      <diagonal/>
    </border>
    <border>
      <left/>
      <right/>
      <top style="thin">
        <color auto="1"/>
      </top>
      <bottom style="thin">
        <color auto="1"/>
      </bottom>
      <diagonal/>
    </border>
    <border>
      <left/>
      <right style="double">
        <color auto="1"/>
      </right>
      <top style="thin">
        <color auto="1"/>
      </top>
      <bottom style="medium">
        <color auto="1"/>
      </bottom>
      <diagonal/>
    </border>
    <border>
      <left style="double">
        <color auto="1"/>
      </left>
      <right/>
      <top style="thin">
        <color auto="1"/>
      </top>
      <bottom style="medium">
        <color auto="1"/>
      </bottom>
      <diagonal/>
    </border>
    <border>
      <left/>
      <right/>
      <top style="thin">
        <color auto="1"/>
      </top>
      <bottom style="medium">
        <color auto="1"/>
      </bottom>
      <diagonal/>
    </border>
    <border>
      <left style="thin">
        <color auto="1"/>
      </left>
      <right style="double">
        <color auto="1"/>
      </right>
      <top style="medium">
        <color auto="1"/>
      </top>
      <bottom style="medium">
        <color auto="1"/>
      </bottom>
      <diagonal/>
    </border>
    <border>
      <left style="double">
        <color auto="1"/>
      </left>
      <right style="thin">
        <color auto="1"/>
      </right>
      <top style="medium">
        <color auto="1"/>
      </top>
      <bottom style="medium">
        <color auto="1"/>
      </bottom>
      <diagonal/>
    </border>
    <border>
      <left style="double">
        <color auto="1"/>
      </left>
      <right/>
      <top style="medium">
        <color auto="1"/>
      </top>
      <bottom/>
      <diagonal/>
    </border>
    <border>
      <left/>
      <right style="medium">
        <color auto="1"/>
      </right>
      <top style="medium">
        <color auto="1"/>
      </top>
      <bottom/>
      <diagonal/>
    </border>
    <border>
      <left style="medium">
        <color auto="1"/>
      </left>
      <right style="thick">
        <color auto="1"/>
      </right>
      <top style="thin">
        <color auto="1"/>
      </top>
      <bottom/>
      <diagonal/>
    </border>
    <border>
      <left style="thick">
        <color auto="1"/>
      </left>
      <right style="medium">
        <color auto="1"/>
      </right>
      <top style="thin">
        <color auto="1"/>
      </top>
      <bottom/>
      <diagonal/>
    </border>
    <border>
      <left style="medium">
        <color auto="1"/>
      </left>
      <right style="thick">
        <color auto="1"/>
      </right>
      <top/>
      <bottom style="medium">
        <color auto="1"/>
      </bottom>
      <diagonal/>
    </border>
    <border>
      <left style="thick">
        <color auto="1"/>
      </left>
      <right style="medium">
        <color auto="1"/>
      </right>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style="double">
        <color auto="1"/>
      </left>
      <right style="thin">
        <color auto="1"/>
      </right>
      <top/>
      <bottom style="medium">
        <color auto="1"/>
      </bottom>
      <diagonal/>
    </border>
    <border>
      <left/>
      <right/>
      <top style="medium">
        <color auto="1"/>
      </top>
      <bottom style="medium">
        <color auto="1"/>
      </bottom>
      <diagonal/>
    </border>
    <border>
      <left style="thin">
        <color auto="1"/>
      </left>
      <right/>
      <top style="medium">
        <color auto="1"/>
      </top>
      <bottom style="thin">
        <color auto="1"/>
      </bottom>
      <diagonal/>
    </border>
    <border>
      <left/>
      <right style="medium">
        <color auto="1"/>
      </right>
      <top/>
      <bottom style="medium">
        <color auto="1"/>
      </bottom>
      <diagonal/>
    </border>
    <border>
      <left/>
      <right style="thin">
        <color auto="1"/>
      </right>
      <top style="medium">
        <color auto="1"/>
      </top>
      <bottom style="medium">
        <color auto="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s>
  <cellStyleXfs count="49">
    <xf numFmtId="0" fontId="0" fillId="0" borderId="0">
      <alignment vertical="center"/>
    </xf>
    <xf numFmtId="38" fontId="0" fillId="0" borderId="0" applyFont="0" applyFill="0" applyBorder="0" applyAlignment="0" applyProtection="0">
      <alignment vertical="center"/>
    </xf>
    <xf numFmtId="0" fontId="11" fillId="8" borderId="76" applyNumberFormat="0" applyAlignment="0" applyProtection="0">
      <alignment vertical="center"/>
    </xf>
    <xf numFmtId="178" fontId="8" fillId="0" borderId="0" applyFont="0" applyFill="0" applyBorder="0" applyAlignment="0" applyProtection="0">
      <alignment vertical="center"/>
    </xf>
    <xf numFmtId="176" fontId="8" fillId="0" borderId="0" applyFont="0" applyFill="0" applyBorder="0" applyAlignment="0" applyProtection="0">
      <alignment vertical="center"/>
    </xf>
    <xf numFmtId="0" fontId="5" fillId="19" borderId="0" applyNumberFormat="0" applyBorder="0" applyAlignment="0" applyProtection="0">
      <alignment vertical="center"/>
    </xf>
    <xf numFmtId="177" fontId="8" fillId="0" borderId="0" applyFont="0" applyFill="0" applyBorder="0" applyAlignment="0" applyProtection="0">
      <alignment vertical="center"/>
    </xf>
    <xf numFmtId="0" fontId="5" fillId="9" borderId="0" applyNumberFormat="0" applyBorder="0" applyAlignment="0" applyProtection="0">
      <alignment vertical="center"/>
    </xf>
    <xf numFmtId="0" fontId="8" fillId="5" borderId="74" applyNumberFormat="0" applyFont="0" applyAlignment="0" applyProtection="0">
      <alignment vertical="center"/>
    </xf>
    <xf numFmtId="9" fontId="8" fillId="0" borderId="0" applyFont="0" applyFill="0" applyBorder="0" applyAlignment="0" applyProtection="0">
      <alignment vertical="center"/>
    </xf>
    <xf numFmtId="0" fontId="20" fillId="0" borderId="0" applyNumberFormat="0" applyFill="0" applyBorder="0" applyAlignment="0" applyProtection="0">
      <alignment vertical="center"/>
    </xf>
    <xf numFmtId="0" fontId="6" fillId="22" borderId="0" applyNumberFormat="0" applyBorder="0" applyAlignment="0" applyProtection="0">
      <alignment vertical="center"/>
    </xf>
    <xf numFmtId="0" fontId="22" fillId="0" borderId="0" applyNumberFormat="0" applyFill="0" applyBorder="0" applyAlignment="0" applyProtection="0">
      <alignment vertical="center"/>
    </xf>
    <xf numFmtId="0" fontId="10" fillId="7" borderId="0" applyNumberFormat="0" applyBorder="0" applyAlignment="0" applyProtection="0">
      <alignment vertical="center"/>
    </xf>
    <xf numFmtId="0" fontId="17" fillId="0" borderId="0" applyNumberFormat="0" applyFill="0" applyBorder="0" applyAlignment="0" applyProtection="0">
      <alignment vertical="center"/>
    </xf>
    <xf numFmtId="0" fontId="16" fillId="0" borderId="79" applyNumberFormat="0" applyFill="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6" fillId="14" borderId="0" applyNumberFormat="0" applyBorder="0" applyAlignment="0" applyProtection="0">
      <alignment vertical="center"/>
    </xf>
    <xf numFmtId="0" fontId="9" fillId="6" borderId="75" applyNumberFormat="0" applyAlignment="0" applyProtection="0">
      <alignment vertical="center"/>
    </xf>
    <xf numFmtId="0" fontId="19" fillId="0" borderId="80" applyNumberFormat="0" applyFill="0" applyAlignment="0" applyProtection="0">
      <alignment vertical="center"/>
    </xf>
    <xf numFmtId="0" fontId="18" fillId="0" borderId="80" applyNumberFormat="0" applyFill="0" applyAlignment="0" applyProtection="0">
      <alignment vertical="center"/>
    </xf>
    <xf numFmtId="0" fontId="12" fillId="6" borderId="76" applyNumberFormat="0" applyAlignment="0" applyProtection="0">
      <alignment vertical="center"/>
    </xf>
    <xf numFmtId="0" fontId="7" fillId="0" borderId="78" applyNumberFormat="0" applyFill="0" applyAlignment="0" applyProtection="0">
      <alignment vertical="center"/>
    </xf>
    <xf numFmtId="0" fontId="7" fillId="0" borderId="0" applyNumberFormat="0" applyFill="0" applyBorder="0" applyAlignment="0" applyProtection="0">
      <alignment vertical="center"/>
    </xf>
    <xf numFmtId="0" fontId="6" fillId="20" borderId="0" applyNumberFormat="0" applyBorder="0" applyAlignment="0" applyProtection="0">
      <alignment vertical="center"/>
    </xf>
    <xf numFmtId="0" fontId="15" fillId="13" borderId="77" applyNumberFormat="0" applyAlignment="0" applyProtection="0">
      <alignment vertical="center"/>
    </xf>
    <xf numFmtId="0" fontId="5" fillId="24" borderId="0" applyNumberFormat="0" applyBorder="0" applyAlignment="0" applyProtection="0">
      <alignment vertical="center"/>
    </xf>
    <xf numFmtId="0" fontId="23" fillId="0" borderId="81" applyNumberFormat="0" applyFill="0" applyAlignment="0" applyProtection="0">
      <alignment vertical="center"/>
    </xf>
    <xf numFmtId="0" fontId="14" fillId="12" borderId="0" applyNumberFormat="0" applyBorder="0" applyAlignment="0" applyProtection="0">
      <alignment vertical="center"/>
    </xf>
    <xf numFmtId="0" fontId="24" fillId="27" borderId="0" applyNumberFormat="0" applyBorder="0" applyAlignment="0" applyProtection="0">
      <alignment vertical="center"/>
    </xf>
    <xf numFmtId="0" fontId="6" fillId="26" borderId="0" applyNumberFormat="0" applyBorder="0" applyAlignment="0" applyProtection="0">
      <alignment vertical="center"/>
    </xf>
    <xf numFmtId="0" fontId="5" fillId="29" borderId="0" applyNumberFormat="0" applyBorder="0" applyAlignment="0" applyProtection="0">
      <alignment vertical="center"/>
    </xf>
    <xf numFmtId="0" fontId="5" fillId="30" borderId="0" applyNumberFormat="0" applyBorder="0" applyAlignment="0" applyProtection="0">
      <alignment vertical="center"/>
    </xf>
    <xf numFmtId="0" fontId="6" fillId="21" borderId="0" applyNumberFormat="0" applyBorder="0" applyAlignment="0" applyProtection="0">
      <alignment vertical="center"/>
    </xf>
    <xf numFmtId="0" fontId="5" fillId="11" borderId="0" applyNumberFormat="0" applyBorder="0" applyAlignment="0" applyProtection="0">
      <alignment vertical="center"/>
    </xf>
    <xf numFmtId="0" fontId="5" fillId="18" borderId="0" applyNumberFormat="0" applyBorder="0" applyAlignment="0" applyProtection="0">
      <alignment vertical="center"/>
    </xf>
    <xf numFmtId="0" fontId="5" fillId="2" borderId="0" applyNumberFormat="0" applyBorder="0" applyAlignment="0" applyProtection="0">
      <alignment vertical="center"/>
    </xf>
    <xf numFmtId="0" fontId="6" fillId="28" borderId="0" applyNumberFormat="0" applyBorder="0" applyAlignment="0" applyProtection="0">
      <alignment vertical="center"/>
    </xf>
    <xf numFmtId="0" fontId="6" fillId="25" borderId="0" applyNumberFormat="0" applyBorder="0" applyAlignment="0" applyProtection="0">
      <alignment vertical="center"/>
    </xf>
    <xf numFmtId="0" fontId="5" fillId="32" borderId="0" applyNumberFormat="0" applyBorder="0" applyAlignment="0" applyProtection="0">
      <alignment vertical="center"/>
    </xf>
    <xf numFmtId="0" fontId="5" fillId="17" borderId="0" applyNumberFormat="0" applyBorder="0" applyAlignment="0" applyProtection="0">
      <alignment vertical="center"/>
    </xf>
    <xf numFmtId="0" fontId="6" fillId="4" borderId="0" applyNumberFormat="0" applyBorder="0" applyAlignment="0" applyProtection="0">
      <alignment vertical="center"/>
    </xf>
    <xf numFmtId="0" fontId="6" fillId="23" borderId="0" applyNumberFormat="0" applyBorder="0" applyAlignment="0" applyProtection="0">
      <alignment vertical="center"/>
    </xf>
    <xf numFmtId="0" fontId="5" fillId="15" borderId="0" applyNumberFormat="0" applyBorder="0" applyAlignment="0" applyProtection="0">
      <alignment vertical="center"/>
    </xf>
    <xf numFmtId="0" fontId="6" fillId="10" borderId="0" applyNumberFormat="0" applyBorder="0" applyAlignment="0" applyProtection="0">
      <alignment vertical="center"/>
    </xf>
    <xf numFmtId="0" fontId="6" fillId="31" borderId="0" applyNumberFormat="0" applyBorder="0" applyAlignment="0" applyProtection="0">
      <alignment vertical="center"/>
    </xf>
    <xf numFmtId="0" fontId="5" fillId="3" borderId="0" applyNumberFormat="0" applyBorder="0" applyAlignment="0" applyProtection="0">
      <alignment vertical="center"/>
    </xf>
    <xf numFmtId="0" fontId="6" fillId="16" borderId="0" applyNumberFormat="0" applyBorder="0" applyAlignment="0" applyProtection="0">
      <alignment vertical="center"/>
    </xf>
  </cellStyleXfs>
  <cellXfs count="148">
    <xf numFmtId="0" fontId="0" fillId="0" borderId="0" xfId="0">
      <alignment vertical="center"/>
    </xf>
    <xf numFmtId="0" fontId="1" fillId="0" borderId="0" xfId="0" applyFont="1">
      <alignment vertical="center"/>
    </xf>
    <xf numFmtId="4" fontId="1" fillId="0" borderId="0" xfId="0" applyNumberFormat="1" applyFont="1">
      <alignment vertical="center"/>
    </xf>
    <xf numFmtId="0" fontId="1" fillId="0" borderId="1" xfId="0" applyFont="1" applyBorder="1" applyAlignment="1">
      <alignmen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vertical="center"/>
    </xf>
    <xf numFmtId="0" fontId="1" fillId="0" borderId="8" xfId="0" applyFont="1" applyBorder="1" applyAlignment="1">
      <alignment horizontal="center" vertical="center" wrapText="1"/>
    </xf>
    <xf numFmtId="0" fontId="1" fillId="2" borderId="9" xfId="0" applyFont="1" applyFill="1" applyBorder="1" applyAlignment="1">
      <alignment horizontal="center"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xf>
    <xf numFmtId="0" fontId="1" fillId="2" borderId="15" xfId="0" applyFont="1" applyFill="1" applyBorder="1" applyAlignment="1">
      <alignment horizontal="center" vertical="center"/>
    </xf>
    <xf numFmtId="0" fontId="1" fillId="0" borderId="16" xfId="0" applyFont="1" applyBorder="1" applyAlignment="1">
      <alignment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vertical="center"/>
    </xf>
    <xf numFmtId="0" fontId="0" fillId="0" borderId="20" xfId="0" applyBorder="1" applyAlignment="1">
      <alignment vertical="center"/>
    </xf>
    <xf numFmtId="0" fontId="0" fillId="2" borderId="21" xfId="0" applyFill="1" applyBorder="1" applyAlignment="1">
      <alignment vertical="center"/>
    </xf>
    <xf numFmtId="0" fontId="1" fillId="0" borderId="22" xfId="0" applyFont="1" applyBorder="1" applyAlignment="1">
      <alignment vertical="center"/>
    </xf>
    <xf numFmtId="0" fontId="1" fillId="0" borderId="23" xfId="0" applyFont="1" applyBorder="1" applyAlignment="1">
      <alignment horizontal="center" vertical="center"/>
    </xf>
    <xf numFmtId="0" fontId="0" fillId="0" borderId="24" xfId="0" applyBorder="1" applyAlignment="1">
      <alignment horizontal="center" vertical="center"/>
    </xf>
    <xf numFmtId="0" fontId="0" fillId="0" borderId="20" xfId="0" applyBorder="1" applyAlignment="1">
      <alignment horizontal="center" vertical="center"/>
    </xf>
    <xf numFmtId="0" fontId="1" fillId="0" borderId="25" xfId="0" applyFont="1" applyBorder="1">
      <alignment vertical="center"/>
    </xf>
    <xf numFmtId="182" fontId="2" fillId="0" borderId="26" xfId="0" applyNumberFormat="1" applyFont="1" applyBorder="1">
      <alignment vertical="center"/>
    </xf>
    <xf numFmtId="180" fontId="2" fillId="2" borderId="27" xfId="1" applyNumberFormat="1" applyFont="1" applyFill="1" applyBorder="1">
      <alignment vertical="center"/>
    </xf>
    <xf numFmtId="9" fontId="2" fillId="0" borderId="28" xfId="0" applyNumberFormat="1" applyFont="1" applyBorder="1">
      <alignment vertical="center"/>
    </xf>
    <xf numFmtId="9" fontId="2" fillId="0" borderId="29" xfId="0" applyNumberFormat="1" applyFont="1" applyBorder="1">
      <alignment vertical="center"/>
    </xf>
    <xf numFmtId="179" fontId="2" fillId="0" borderId="30" xfId="0" applyNumberFormat="1" applyFont="1" applyBorder="1">
      <alignment vertical="center"/>
    </xf>
    <xf numFmtId="184" fontId="2" fillId="0" borderId="26" xfId="1" applyNumberFormat="1" applyFont="1" applyBorder="1">
      <alignment vertical="center"/>
    </xf>
    <xf numFmtId="0" fontId="1" fillId="0" borderId="31" xfId="0" applyFont="1" applyBorder="1">
      <alignment vertical="center"/>
    </xf>
    <xf numFmtId="182" fontId="2" fillId="0" borderId="32" xfId="0" applyNumberFormat="1" applyFont="1" applyBorder="1">
      <alignment vertical="center"/>
    </xf>
    <xf numFmtId="180" fontId="2" fillId="2" borderId="33" xfId="1" applyNumberFormat="1" applyFont="1" applyFill="1" applyBorder="1">
      <alignment vertical="center"/>
    </xf>
    <xf numFmtId="9" fontId="2" fillId="0" borderId="34" xfId="0" applyNumberFormat="1" applyFont="1" applyBorder="1">
      <alignment vertical="center"/>
    </xf>
    <xf numFmtId="9" fontId="2" fillId="0" borderId="35" xfId="0" applyNumberFormat="1" applyFont="1" applyBorder="1">
      <alignment vertical="center"/>
    </xf>
    <xf numFmtId="179" fontId="2" fillId="0" borderId="36" xfId="0" applyNumberFormat="1" applyFont="1" applyBorder="1">
      <alignment vertical="center"/>
    </xf>
    <xf numFmtId="184" fontId="2" fillId="0" borderId="32" xfId="1" applyNumberFormat="1" applyFont="1" applyBorder="1">
      <alignment vertical="center"/>
    </xf>
    <xf numFmtId="0" fontId="1" fillId="0" borderId="37" xfId="0" applyFont="1" applyBorder="1">
      <alignment vertical="center"/>
    </xf>
    <xf numFmtId="182" fontId="2" fillId="0" borderId="8" xfId="0" applyNumberFormat="1" applyFont="1" applyBorder="1">
      <alignment vertical="center"/>
    </xf>
    <xf numFmtId="180" fontId="2" fillId="2" borderId="38" xfId="1" applyNumberFormat="1" applyFont="1" applyFill="1" applyBorder="1">
      <alignment vertical="center"/>
    </xf>
    <xf numFmtId="9" fontId="2" fillId="0" borderId="11" xfId="0" applyNumberFormat="1" applyFont="1" applyBorder="1">
      <alignment vertical="center"/>
    </xf>
    <xf numFmtId="9" fontId="2" fillId="0" borderId="17" xfId="0" applyNumberFormat="1" applyFont="1" applyBorder="1">
      <alignment vertical="center"/>
    </xf>
    <xf numFmtId="179" fontId="2" fillId="0" borderId="12" xfId="0" applyNumberFormat="1" applyFont="1" applyBorder="1">
      <alignment vertical="center"/>
    </xf>
    <xf numFmtId="184" fontId="2" fillId="0" borderId="39" xfId="1" applyNumberFormat="1" applyFont="1" applyBorder="1">
      <alignment vertical="center"/>
    </xf>
    <xf numFmtId="0" fontId="1" fillId="0" borderId="40" xfId="0" applyFont="1" applyBorder="1" applyAlignment="1">
      <alignment horizontal="center" vertical="center"/>
    </xf>
    <xf numFmtId="0" fontId="2" fillId="0" borderId="41" xfId="0" applyFont="1" applyBorder="1" applyAlignment="1">
      <alignment horizontal="center" vertical="center"/>
    </xf>
    <xf numFmtId="0" fontId="2" fillId="0" borderId="23" xfId="0" applyFont="1" applyBorder="1" applyAlignment="1">
      <alignment horizontal="center" vertical="center"/>
    </xf>
    <xf numFmtId="0" fontId="2" fillId="0" borderId="42" xfId="0" applyFont="1" applyBorder="1" applyAlignment="1">
      <alignment horizontal="center" vertical="center"/>
    </xf>
    <xf numFmtId="179" fontId="2" fillId="0" borderId="43" xfId="0" applyNumberFormat="1" applyFont="1" applyBorder="1">
      <alignment vertical="center"/>
    </xf>
    <xf numFmtId="184" fontId="2" fillId="0" borderId="41" xfId="0" applyNumberFormat="1" applyFont="1" applyBorder="1">
      <alignment vertical="center"/>
    </xf>
    <xf numFmtId="0" fontId="0" fillId="0" borderId="44" xfId="0" applyBorder="1" applyAlignment="1">
      <alignment horizontal="center" vertical="center"/>
    </xf>
    <xf numFmtId="0" fontId="0" fillId="0" borderId="45" xfId="0" applyBorder="1" applyAlignment="1">
      <alignment horizontal="center" vertical="center"/>
    </xf>
    <xf numFmtId="0" fontId="3" fillId="2" borderId="9" xfId="0" applyFont="1" applyFill="1" applyBorder="1" applyAlignment="1">
      <alignment horizontal="center" vertical="center" wrapText="1"/>
    </xf>
    <xf numFmtId="0" fontId="1" fillId="0" borderId="46" xfId="0" applyFont="1" applyBorder="1" applyAlignment="1">
      <alignment horizontal="center" vertical="center" wrapText="1"/>
    </xf>
    <xf numFmtId="0" fontId="1" fillId="0" borderId="10" xfId="0" applyFont="1" applyBorder="1" applyAlignment="1">
      <alignment horizontal="center" vertical="center" wrapText="1"/>
    </xf>
    <xf numFmtId="0" fontId="3" fillId="2" borderId="21" xfId="0" applyFont="1" applyFill="1" applyBorder="1" applyAlignment="1">
      <alignment horizontal="center" vertical="center" wrapText="1"/>
    </xf>
    <xf numFmtId="0" fontId="1" fillId="0" borderId="47" xfId="0" applyFont="1" applyBorder="1" applyAlignment="1">
      <alignment horizontal="center" vertical="center"/>
    </xf>
    <xf numFmtId="0" fontId="1" fillId="0" borderId="48" xfId="0" applyFont="1" applyBorder="1" applyAlignment="1">
      <alignment horizontal="center" vertical="center"/>
    </xf>
    <xf numFmtId="179" fontId="2" fillId="2" borderId="27" xfId="0" applyNumberFormat="1" applyFont="1" applyFill="1" applyBorder="1">
      <alignment vertical="center"/>
    </xf>
    <xf numFmtId="179" fontId="2" fillId="0" borderId="49" xfId="0" applyNumberFormat="1" applyFont="1" applyBorder="1">
      <alignment vertical="center"/>
    </xf>
    <xf numFmtId="184" fontId="2" fillId="0" borderId="50" xfId="1" applyNumberFormat="1" applyFont="1" applyBorder="1">
      <alignment vertical="center"/>
    </xf>
    <xf numFmtId="185" fontId="2" fillId="2" borderId="27" xfId="0" applyNumberFormat="1" applyFont="1" applyFill="1" applyBorder="1">
      <alignment vertical="center"/>
    </xf>
    <xf numFmtId="0" fontId="2" fillId="0" borderId="50" xfId="0" applyFont="1" applyBorder="1">
      <alignment vertical="center"/>
    </xf>
    <xf numFmtId="0" fontId="2" fillId="2" borderId="27" xfId="0" applyFont="1" applyFill="1" applyBorder="1">
      <alignment vertical="center"/>
    </xf>
    <xf numFmtId="0" fontId="2" fillId="0" borderId="51" xfId="0" applyFont="1" applyBorder="1">
      <alignment vertical="center"/>
    </xf>
    <xf numFmtId="179" fontId="2" fillId="2" borderId="33" xfId="0" applyNumberFormat="1" applyFont="1" applyFill="1" applyBorder="1">
      <alignment vertical="center"/>
    </xf>
    <xf numFmtId="179" fontId="2" fillId="0" borderId="52" xfId="0" applyNumberFormat="1" applyFont="1" applyBorder="1">
      <alignment vertical="center"/>
    </xf>
    <xf numFmtId="184" fontId="2" fillId="0" borderId="53" xfId="1" applyNumberFormat="1" applyFont="1" applyBorder="1">
      <alignment vertical="center"/>
    </xf>
    <xf numFmtId="185" fontId="2" fillId="2" borderId="33" xfId="0" applyNumberFormat="1" applyFont="1" applyFill="1" applyBorder="1">
      <alignment vertical="center"/>
    </xf>
    <xf numFmtId="0" fontId="2" fillId="0" borderId="53" xfId="0" applyFont="1" applyBorder="1">
      <alignment vertical="center"/>
    </xf>
    <xf numFmtId="0" fontId="2" fillId="2" borderId="33" xfId="0" applyFont="1" applyFill="1" applyBorder="1">
      <alignment vertical="center"/>
    </xf>
    <xf numFmtId="0" fontId="2" fillId="0" borderId="54" xfId="0" applyFont="1" applyBorder="1">
      <alignment vertical="center"/>
    </xf>
    <xf numFmtId="179" fontId="2" fillId="0" borderId="54" xfId="0" applyNumberFormat="1" applyFont="1" applyBorder="1">
      <alignment vertical="center"/>
    </xf>
    <xf numFmtId="179" fontId="2" fillId="2" borderId="38" xfId="0" applyNumberFormat="1" applyFont="1" applyFill="1" applyBorder="1">
      <alignment vertical="center"/>
    </xf>
    <xf numFmtId="179" fontId="2" fillId="0" borderId="55" xfId="0" applyNumberFormat="1" applyFont="1" applyBorder="1">
      <alignment vertical="center"/>
    </xf>
    <xf numFmtId="184" fontId="2" fillId="0" borderId="56" xfId="1" applyNumberFormat="1" applyFont="1" applyBorder="1">
      <alignment vertical="center"/>
    </xf>
    <xf numFmtId="185" fontId="2" fillId="2" borderId="38" xfId="0" applyNumberFormat="1" applyFont="1" applyFill="1" applyBorder="1">
      <alignment vertical="center"/>
    </xf>
    <xf numFmtId="0" fontId="2" fillId="0" borderId="56" xfId="0" applyFont="1" applyBorder="1">
      <alignment vertical="center"/>
    </xf>
    <xf numFmtId="0" fontId="2" fillId="2" borderId="38" xfId="0" applyFont="1" applyFill="1" applyBorder="1">
      <alignment vertical="center"/>
    </xf>
    <xf numFmtId="0" fontId="2" fillId="0" borderId="57" xfId="0" applyFont="1" applyBorder="1">
      <alignment vertical="center"/>
    </xf>
    <xf numFmtId="0" fontId="2" fillId="0" borderId="22" xfId="0" applyFont="1" applyBorder="1" applyAlignment="1">
      <alignment horizontal="center" vertical="center"/>
    </xf>
    <xf numFmtId="4" fontId="2" fillId="0" borderId="58" xfId="0" applyNumberFormat="1" applyFont="1" applyBorder="1" applyAlignment="1">
      <alignment horizontal="center" vertical="center"/>
    </xf>
    <xf numFmtId="184" fontId="2" fillId="0" borderId="59" xfId="0" applyNumberFormat="1" applyFont="1" applyBorder="1">
      <alignment vertical="center"/>
    </xf>
    <xf numFmtId="0" fontId="1" fillId="0" borderId="60"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44"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61" xfId="0" applyFont="1" applyBorder="1" applyAlignment="1">
      <alignment horizontal="center" vertical="center" wrapText="1"/>
    </xf>
    <xf numFmtId="0" fontId="1" fillId="0" borderId="0" xfId="0" applyFont="1" applyBorder="1" applyAlignment="1">
      <alignment horizontal="center" vertical="center"/>
    </xf>
    <xf numFmtId="0" fontId="1" fillId="0" borderId="62" xfId="0" applyFont="1" applyBorder="1" applyAlignment="1">
      <alignment horizontal="center" vertical="center" wrapText="1"/>
    </xf>
    <xf numFmtId="0" fontId="1" fillId="0" borderId="63" xfId="0" applyFont="1" applyBorder="1" applyAlignment="1">
      <alignment horizontal="center" vertical="center" wrapText="1"/>
    </xf>
    <xf numFmtId="0" fontId="0" fillId="0" borderId="48" xfId="0" applyBorder="1" applyAlignment="1">
      <alignment horizontal="center" vertical="center"/>
    </xf>
    <xf numFmtId="0" fontId="1" fillId="0" borderId="64" xfId="0" applyFont="1" applyBorder="1" applyAlignment="1">
      <alignment horizontal="center" vertical="center" wrapText="1"/>
    </xf>
    <xf numFmtId="0" fontId="1" fillId="0" borderId="65" xfId="0" applyFont="1" applyBorder="1" applyAlignment="1">
      <alignment horizontal="center" vertical="center" wrapText="1"/>
    </xf>
    <xf numFmtId="181" fontId="2" fillId="2" borderId="27" xfId="0" applyNumberFormat="1" applyFont="1" applyFill="1" applyBorder="1">
      <alignment vertical="center"/>
    </xf>
    <xf numFmtId="183" fontId="2" fillId="0" borderId="49" xfId="0" applyNumberFormat="1" applyFont="1" applyBorder="1">
      <alignment vertical="center"/>
    </xf>
    <xf numFmtId="179" fontId="2" fillId="0" borderId="51" xfId="0" applyNumberFormat="1" applyFont="1" applyBorder="1">
      <alignment vertical="center"/>
    </xf>
    <xf numFmtId="179" fontId="2" fillId="0" borderId="66" xfId="0" applyNumberFormat="1" applyFont="1" applyBorder="1">
      <alignment vertical="center"/>
    </xf>
    <xf numFmtId="183" fontId="2" fillId="0" borderId="66" xfId="0" applyNumberFormat="1" applyFont="1" applyBorder="1">
      <alignment vertical="center"/>
    </xf>
    <xf numFmtId="181" fontId="2" fillId="2" borderId="33" xfId="0" applyNumberFormat="1" applyFont="1" applyFill="1" applyBorder="1">
      <alignment vertical="center"/>
    </xf>
    <xf numFmtId="183" fontId="2" fillId="0" borderId="52" xfId="0" applyNumberFormat="1" applyFont="1" applyBorder="1">
      <alignment vertical="center"/>
    </xf>
    <xf numFmtId="179" fontId="2" fillId="0" borderId="67" xfId="0" applyNumberFormat="1" applyFont="1" applyBorder="1">
      <alignment vertical="center"/>
    </xf>
    <xf numFmtId="183" fontId="2" fillId="0" borderId="67" xfId="0" applyNumberFormat="1" applyFont="1" applyBorder="1">
      <alignment vertical="center"/>
    </xf>
    <xf numFmtId="182" fontId="2" fillId="0" borderId="32" xfId="1" applyNumberFormat="1" applyFont="1" applyBorder="1">
      <alignment vertical="center"/>
    </xf>
    <xf numFmtId="181" fontId="2" fillId="2" borderId="38" xfId="0" applyNumberFormat="1" applyFont="1" applyFill="1" applyBorder="1">
      <alignment vertical="center"/>
    </xf>
    <xf numFmtId="183" fontId="2" fillId="0" borderId="55" xfId="0" applyNumberFormat="1" applyFont="1" applyBorder="1">
      <alignment vertical="center"/>
    </xf>
    <xf numFmtId="179" fontId="2" fillId="0" borderId="57" xfId="0" applyNumberFormat="1" applyFont="1" applyBorder="1">
      <alignment vertical="center"/>
    </xf>
    <xf numFmtId="182" fontId="2" fillId="0" borderId="39" xfId="0" applyNumberFormat="1" applyFont="1" applyBorder="1">
      <alignment vertical="center"/>
    </xf>
    <xf numFmtId="183" fontId="2" fillId="0" borderId="68" xfId="0" applyNumberFormat="1" applyFont="1" applyBorder="1">
      <alignment vertical="center"/>
    </xf>
    <xf numFmtId="0" fontId="2" fillId="0" borderId="69" xfId="0" applyFont="1" applyBorder="1" applyAlignment="1">
      <alignment horizontal="center" vertical="center"/>
    </xf>
    <xf numFmtId="4" fontId="2" fillId="0" borderId="70" xfId="0" applyNumberFormat="1" applyFont="1" applyBorder="1" applyAlignment="1">
      <alignment horizontal="center" vertical="center"/>
    </xf>
    <xf numFmtId="0" fontId="2" fillId="0" borderId="43" xfId="0" applyFont="1" applyBorder="1" applyAlignment="1">
      <alignment horizontal="center" vertical="center"/>
    </xf>
    <xf numFmtId="4" fontId="2" fillId="0" borderId="43" xfId="0" applyNumberFormat="1" applyFont="1" applyBorder="1" applyAlignment="1">
      <alignment horizontal="center" vertical="center"/>
    </xf>
    <xf numFmtId="0" fontId="1" fillId="0" borderId="71" xfId="0" applyFont="1" applyBorder="1" applyAlignment="1">
      <alignment horizontal="center" vertical="center"/>
    </xf>
    <xf numFmtId="0" fontId="1" fillId="0" borderId="13" xfId="0" applyFont="1" applyBorder="1" applyAlignment="1">
      <alignment horizontal="center" vertical="center"/>
    </xf>
    <xf numFmtId="0" fontId="1" fillId="0" borderId="44" xfId="0" applyFont="1" applyBorder="1" applyAlignment="1">
      <alignment horizontal="center" vertical="center"/>
    </xf>
    <xf numFmtId="0" fontId="1" fillId="0" borderId="61" xfId="0" applyFont="1" applyBorder="1" applyAlignment="1">
      <alignment horizontal="center" vertical="center"/>
    </xf>
    <xf numFmtId="4" fontId="1" fillId="0" borderId="61" xfId="0" applyNumberFormat="1" applyFont="1" applyBorder="1" applyAlignment="1">
      <alignment horizontal="center" vertical="center"/>
    </xf>
    <xf numFmtId="0" fontId="1" fillId="0" borderId="1" xfId="0" applyFont="1" applyBorder="1" applyAlignment="1">
      <alignment horizontal="center" vertical="center" wrapText="1"/>
    </xf>
    <xf numFmtId="0" fontId="1" fillId="0" borderId="51" xfId="0" applyFont="1" applyBorder="1" applyAlignment="1">
      <alignment horizontal="center" vertical="center"/>
    </xf>
    <xf numFmtId="4" fontId="1" fillId="0" borderId="66" xfId="0" applyNumberFormat="1" applyFont="1" applyBorder="1" applyAlignment="1">
      <alignment horizontal="center" vertical="center"/>
    </xf>
    <xf numFmtId="0" fontId="1" fillId="0" borderId="7" xfId="0" applyFont="1" applyBorder="1" applyAlignment="1">
      <alignment horizontal="center" vertical="center"/>
    </xf>
    <xf numFmtId="0" fontId="2" fillId="2" borderId="9" xfId="0" applyFont="1" applyFill="1" applyBorder="1" applyAlignment="1">
      <alignment horizontal="center" vertical="center" wrapText="1"/>
    </xf>
    <xf numFmtId="0" fontId="1" fillId="0" borderId="68" xfId="0" applyFont="1" applyBorder="1" applyAlignment="1">
      <alignment horizontal="center" vertical="center" wrapText="1"/>
    </xf>
    <xf numFmtId="0" fontId="1" fillId="0" borderId="11" xfId="0" applyFont="1" applyBorder="1" applyAlignment="1">
      <alignment horizontal="center" vertical="center" wrapText="1"/>
    </xf>
    <xf numFmtId="4" fontId="1" fillId="0" borderId="12" xfId="0" applyNumberFormat="1" applyFont="1" applyBorder="1" applyAlignment="1">
      <alignment horizontal="center" vertical="center" wrapText="1"/>
    </xf>
    <xf numFmtId="0" fontId="0" fillId="0" borderId="19" xfId="0" applyBorder="1" applyAlignment="1">
      <alignment horizontal="center" vertical="center"/>
    </xf>
    <xf numFmtId="0" fontId="1" fillId="0" borderId="20" xfId="0" applyFont="1" applyBorder="1" applyAlignment="1">
      <alignment horizontal="center" vertical="center"/>
    </xf>
    <xf numFmtId="0" fontId="2" fillId="2" borderId="21" xfId="0" applyFont="1" applyFill="1" applyBorder="1" applyAlignment="1">
      <alignment horizontal="center" vertical="center"/>
    </xf>
    <xf numFmtId="0" fontId="1" fillId="0" borderId="72" xfId="0" applyFont="1" applyBorder="1" applyAlignment="1">
      <alignment horizontal="center" vertical="center"/>
    </xf>
    <xf numFmtId="0" fontId="1" fillId="0" borderId="22" xfId="0" applyFont="1" applyBorder="1" applyAlignment="1">
      <alignment horizontal="center" vertical="center"/>
    </xf>
    <xf numFmtId="4" fontId="1" fillId="0" borderId="24" xfId="0" applyNumberFormat="1" applyFont="1" applyBorder="1" applyAlignment="1">
      <alignment horizontal="center" vertical="center"/>
    </xf>
    <xf numFmtId="186" fontId="2" fillId="0" borderId="26" xfId="0" applyNumberFormat="1" applyFont="1" applyBorder="1">
      <alignment vertical="center"/>
    </xf>
    <xf numFmtId="179" fontId="2" fillId="0" borderId="28" xfId="0" applyNumberFormat="1" applyFont="1" applyBorder="1">
      <alignment vertical="center"/>
    </xf>
    <xf numFmtId="4" fontId="2" fillId="0" borderId="30" xfId="0" applyNumberFormat="1" applyFont="1" applyBorder="1" applyAlignment="1">
      <alignment horizontal="right" vertical="center"/>
    </xf>
    <xf numFmtId="186" fontId="2" fillId="0" borderId="32" xfId="0" applyNumberFormat="1" applyFont="1" applyBorder="1">
      <alignment vertical="center"/>
    </xf>
    <xf numFmtId="186" fontId="2" fillId="0" borderId="8" xfId="0" applyNumberFormat="1" applyFont="1" applyBorder="1">
      <alignment vertical="center"/>
    </xf>
    <xf numFmtId="179" fontId="2" fillId="0" borderId="68" xfId="0" applyNumberFormat="1" applyFont="1" applyBorder="1">
      <alignment vertical="center"/>
    </xf>
    <xf numFmtId="4" fontId="2" fillId="0" borderId="12" xfId="0" applyNumberFormat="1" applyFont="1" applyBorder="1" applyAlignment="1">
      <alignment horizontal="right" vertical="center"/>
    </xf>
    <xf numFmtId="0" fontId="2" fillId="0" borderId="70" xfId="0" applyFont="1" applyBorder="1" applyAlignment="1">
      <alignment horizontal="center" vertical="center"/>
    </xf>
    <xf numFmtId="179" fontId="2" fillId="0" borderId="73" xfId="0" applyNumberFormat="1" applyFont="1" applyBorder="1">
      <alignment vertical="center"/>
    </xf>
    <xf numFmtId="3" fontId="4" fillId="0" borderId="43" xfId="0" applyNumberFormat="1" applyFont="1" applyBorder="1">
      <alignment vertical="center"/>
    </xf>
  </cellXfs>
  <cellStyles count="49">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20% - アクセント 5" xfId="33" builtinId="46"/>
    <cellStyle name="60% - アクセント 1" xfId="34" builtinId="32"/>
    <cellStyle name="20% - アクセント 2" xfId="35" builtinId="34"/>
    <cellStyle name="40% - アクセント 2" xfId="36" builtinId="35"/>
    <cellStyle name="20% - アクセント 6" xfId="37" builtinId="50"/>
    <cellStyle name="60% - アクセント 2" xfId="38" builtinId="36"/>
    <cellStyle name="アクセント 3" xfId="39" builtinId="37"/>
    <cellStyle name="20% - アクセント 3" xfId="40" builtinId="38"/>
    <cellStyle name="40% - アクセント 3" xfId="41" builtinId="39"/>
    <cellStyle name="60% - アクセント 3" xfId="42" builtinId="40"/>
    <cellStyle name="アクセント 4" xfId="43" builtinId="41"/>
    <cellStyle name="40% - アクセント 4" xfId="44" builtinId="43"/>
    <cellStyle name="60% - アクセント 4" xfId="45" builtinId="44"/>
    <cellStyle name="アクセント 5" xfId="46" builtinId="45"/>
    <cellStyle name="40% - アクセント 6" xfId="47" builtinId="51"/>
    <cellStyle name="60% - アクセント 6" xfId="48" builtinId="52"/>
  </cellStyles>
  <tableStyles count="0" defaultTableStyle="TableStyleMedium9"/>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AD46"/>
  <sheetViews>
    <sheetView tabSelected="1" view="pageBreakPreview" zoomScaleNormal="100" zoomScaleSheetLayoutView="100" workbookViewId="0">
      <selection activeCell="K17" sqref="K17"/>
    </sheetView>
  </sheetViews>
  <sheetFormatPr defaultColWidth="10.625" defaultRowHeight="11.25"/>
  <cols>
    <col min="1" max="1" width="10.625" style="1" customWidth="1"/>
    <col min="2" max="2" width="4.625" style="1" customWidth="1"/>
    <col min="3" max="3" width="6.625" style="1" customWidth="1"/>
    <col min="4" max="6" width="4.125" style="1" customWidth="1"/>
    <col min="7" max="7" width="9.625" style="1" customWidth="1"/>
    <col min="8" max="8" width="7.625" style="1" customWidth="1"/>
    <col min="9" max="9" width="4.625" style="1" customWidth="1"/>
    <col min="10" max="10" width="9.625" style="1" customWidth="1"/>
    <col min="11" max="11" width="7.625" style="1" customWidth="1"/>
    <col min="12" max="12" width="4.625" style="1" customWidth="1"/>
    <col min="13" max="13" width="9.625" style="1" customWidth="1"/>
    <col min="14" max="14" width="7.625" style="1" customWidth="1"/>
    <col min="15" max="15" width="4.625" style="1" customWidth="1"/>
    <col min="16" max="16" width="9.625" style="1" customWidth="1"/>
    <col min="17" max="17" width="4.625" style="1" customWidth="1"/>
    <col min="18" max="19" width="9.625" style="1" customWidth="1"/>
    <col min="20" max="20" width="7.625" style="1" customWidth="1"/>
    <col min="21" max="21" width="4.625" style="1" customWidth="1"/>
    <col min="22" max="22" width="7.625" style="1" customWidth="1"/>
    <col min="23" max="23" width="4.625" style="1" customWidth="1"/>
    <col min="24" max="24" width="8.625" style="1" customWidth="1"/>
    <col min="25" max="25" width="9.625" style="1" customWidth="1"/>
    <col min="26" max="26" width="4.625" style="1" customWidth="1"/>
    <col min="27" max="27" width="5.75" style="1" customWidth="1"/>
    <col min="28" max="29" width="9.625" style="1" customWidth="1"/>
    <col min="30" max="30" width="9.625" style="2" customWidth="1"/>
    <col min="31" max="16384" width="10.625" style="1"/>
  </cols>
  <sheetData>
    <row r="1" ht="21" customHeight="1" spans="1:1">
      <c r="A1" s="1" t="s">
        <v>0</v>
      </c>
    </row>
    <row r="2" ht="21" customHeight="1" spans="1:30">
      <c r="A2" s="3"/>
      <c r="B2" s="4" t="s">
        <v>1</v>
      </c>
      <c r="C2" s="5"/>
      <c r="D2" s="6"/>
      <c r="E2" s="6"/>
      <c r="F2" s="6"/>
      <c r="G2" s="7"/>
      <c r="H2" s="8" t="s">
        <v>2</v>
      </c>
      <c r="I2" s="5"/>
      <c r="J2" s="5"/>
      <c r="K2" s="5"/>
      <c r="L2" s="5"/>
      <c r="M2" s="5"/>
      <c r="N2" s="5"/>
      <c r="O2" s="5"/>
      <c r="P2" s="5"/>
      <c r="Q2" s="5"/>
      <c r="R2" s="5"/>
      <c r="S2" s="5"/>
      <c r="T2" s="5"/>
      <c r="U2" s="5"/>
      <c r="V2" s="5"/>
      <c r="W2" s="5"/>
      <c r="X2" s="5"/>
      <c r="Y2" s="119"/>
      <c r="Z2" s="120" t="s">
        <v>3</v>
      </c>
      <c r="AA2" s="121"/>
      <c r="AB2" s="122"/>
      <c r="AC2" s="121" t="s">
        <v>4</v>
      </c>
      <c r="AD2" s="123"/>
    </row>
    <row r="3" ht="21" customHeight="1" spans="1:30">
      <c r="A3" s="9"/>
      <c r="B3" s="10" t="s">
        <v>5</v>
      </c>
      <c r="C3" s="11" t="s">
        <v>6</v>
      </c>
      <c r="D3" s="12" t="s">
        <v>7</v>
      </c>
      <c r="E3" s="12"/>
      <c r="F3" s="13"/>
      <c r="G3" s="14" t="s">
        <v>8</v>
      </c>
      <c r="H3" s="15" t="s">
        <v>9</v>
      </c>
      <c r="I3" s="55"/>
      <c r="J3" s="56"/>
      <c r="K3" s="15" t="s">
        <v>10</v>
      </c>
      <c r="L3" s="55"/>
      <c r="M3" s="56"/>
      <c r="N3" s="15" t="s">
        <v>11</v>
      </c>
      <c r="O3" s="55"/>
      <c r="P3" s="56"/>
      <c r="Q3" s="88" t="s">
        <v>12</v>
      </c>
      <c r="R3" s="89"/>
      <c r="S3" s="90" t="s">
        <v>13</v>
      </c>
      <c r="T3" s="91" t="s">
        <v>14</v>
      </c>
      <c r="U3" s="92"/>
      <c r="V3" s="93"/>
      <c r="W3" s="92" t="s">
        <v>15</v>
      </c>
      <c r="X3" s="92"/>
      <c r="Y3" s="124" t="s">
        <v>8</v>
      </c>
      <c r="Z3" s="4" t="s">
        <v>16</v>
      </c>
      <c r="AA3" s="5"/>
      <c r="AB3" s="7"/>
      <c r="AC3" s="125"/>
      <c r="AD3" s="126"/>
    </row>
    <row r="4" ht="21" customHeight="1" spans="1:30">
      <c r="A4" s="9"/>
      <c r="B4" s="16"/>
      <c r="C4" s="17"/>
      <c r="D4" s="18"/>
      <c r="E4" s="19" t="s">
        <v>17</v>
      </c>
      <c r="F4" s="19" t="s">
        <v>18</v>
      </c>
      <c r="G4" s="20"/>
      <c r="H4" s="10" t="s">
        <v>19</v>
      </c>
      <c r="I4" s="57" t="s">
        <v>20</v>
      </c>
      <c r="J4" s="58" t="s">
        <v>21</v>
      </c>
      <c r="K4" s="10" t="s">
        <v>19</v>
      </c>
      <c r="L4" s="57" t="s">
        <v>20</v>
      </c>
      <c r="M4" s="58" t="s">
        <v>21</v>
      </c>
      <c r="N4" s="10" t="s">
        <v>19</v>
      </c>
      <c r="O4" s="57" t="s">
        <v>20</v>
      </c>
      <c r="P4" s="59" t="s">
        <v>21</v>
      </c>
      <c r="Q4" s="57" t="s">
        <v>20</v>
      </c>
      <c r="R4" s="58" t="s">
        <v>21</v>
      </c>
      <c r="S4" s="94"/>
      <c r="T4" s="95" t="s">
        <v>19</v>
      </c>
      <c r="U4" s="57" t="s">
        <v>20</v>
      </c>
      <c r="V4" s="96" t="s">
        <v>21</v>
      </c>
      <c r="W4" s="57" t="s">
        <v>20</v>
      </c>
      <c r="X4" s="59" t="s">
        <v>21</v>
      </c>
      <c r="Y4" s="127"/>
      <c r="Z4" s="10" t="s">
        <v>5</v>
      </c>
      <c r="AA4" s="128" t="s">
        <v>22</v>
      </c>
      <c r="AB4" s="129" t="s">
        <v>21</v>
      </c>
      <c r="AC4" s="130" t="s">
        <v>23</v>
      </c>
      <c r="AD4" s="131" t="s">
        <v>24</v>
      </c>
    </row>
    <row r="5" ht="21" customHeight="1" spans="1:30">
      <c r="A5" s="21"/>
      <c r="B5" s="22"/>
      <c r="C5" s="23"/>
      <c r="D5" s="24"/>
      <c r="E5" s="25"/>
      <c r="F5" s="25"/>
      <c r="G5" s="26"/>
      <c r="H5" s="27"/>
      <c r="I5" s="60"/>
      <c r="J5" s="61"/>
      <c r="K5" s="27"/>
      <c r="L5" s="60"/>
      <c r="M5" s="61"/>
      <c r="N5" s="27"/>
      <c r="O5" s="60"/>
      <c r="P5" s="62"/>
      <c r="Q5" s="60"/>
      <c r="R5" s="61"/>
      <c r="S5" s="97"/>
      <c r="T5" s="98"/>
      <c r="U5" s="60"/>
      <c r="V5" s="99"/>
      <c r="W5" s="60"/>
      <c r="X5" s="62"/>
      <c r="Y5" s="132"/>
      <c r="Z5" s="133"/>
      <c r="AA5" s="134"/>
      <c r="AB5" s="135"/>
      <c r="AC5" s="136"/>
      <c r="AD5" s="137"/>
    </row>
    <row r="6" ht="30" customHeight="1" spans="1:30">
      <c r="A6" s="28" t="s">
        <v>25</v>
      </c>
      <c r="B6" s="29">
        <v>1300</v>
      </c>
      <c r="C6" s="30"/>
      <c r="D6" s="31">
        <v>1.85</v>
      </c>
      <c r="E6" s="32">
        <v>1</v>
      </c>
      <c r="F6" s="32">
        <v>0.85</v>
      </c>
      <c r="G6" s="33">
        <f>B6*C6*F6</f>
        <v>0</v>
      </c>
      <c r="H6" s="34">
        <v>161987</v>
      </c>
      <c r="I6" s="63"/>
      <c r="J6" s="64">
        <f>H6*I6</f>
        <v>0</v>
      </c>
      <c r="K6" s="65">
        <v>136794</v>
      </c>
      <c r="L6" s="66"/>
      <c r="M6" s="64">
        <f>K6*L6</f>
        <v>0</v>
      </c>
      <c r="N6" s="67"/>
      <c r="O6" s="68"/>
      <c r="P6" s="69"/>
      <c r="Q6" s="100"/>
      <c r="R6" s="101">
        <f>(H6+K6+N6)*Q6</f>
        <v>0</v>
      </c>
      <c r="S6" s="102">
        <f>J6+M6+P6-R6</f>
        <v>0</v>
      </c>
      <c r="T6" s="29"/>
      <c r="U6" s="68"/>
      <c r="V6" s="103">
        <f>IF(U6="",0,T6*(L6-U6))</f>
        <v>0</v>
      </c>
      <c r="W6" s="100"/>
      <c r="X6" s="104">
        <f>(H6+K6+N6)*W6</f>
        <v>0</v>
      </c>
      <c r="Y6" s="102">
        <f>G6+S6-V6+X6</f>
        <v>0</v>
      </c>
      <c r="Z6" s="138">
        <v>1300</v>
      </c>
      <c r="AA6" s="66"/>
      <c r="AB6" s="103">
        <f>Z6*AA6</f>
        <v>0</v>
      </c>
      <c r="AC6" s="139">
        <f>ROUNDDOWN(Y6+AB6,0)</f>
        <v>0</v>
      </c>
      <c r="AD6" s="140"/>
    </row>
    <row r="7" ht="30" customHeight="1" spans="1:30">
      <c r="A7" s="35" t="s">
        <v>26</v>
      </c>
      <c r="B7" s="36">
        <v>1300</v>
      </c>
      <c r="C7" s="37"/>
      <c r="D7" s="38">
        <v>1.85</v>
      </c>
      <c r="E7" s="39">
        <v>1</v>
      </c>
      <c r="F7" s="39">
        <v>0.85</v>
      </c>
      <c r="G7" s="40">
        <f t="shared" ref="G7:G17" si="0">B7*C7*F7</f>
        <v>0</v>
      </c>
      <c r="H7" s="41">
        <v>135805</v>
      </c>
      <c r="I7" s="70"/>
      <c r="J7" s="71">
        <f t="shared" ref="J7:J17" si="1">H7*I7</f>
        <v>0</v>
      </c>
      <c r="K7" s="72">
        <v>134202</v>
      </c>
      <c r="L7" s="73"/>
      <c r="M7" s="71">
        <f t="shared" ref="M7:M17" si="2">K7*L7</f>
        <v>0</v>
      </c>
      <c r="N7" s="74"/>
      <c r="O7" s="75"/>
      <c r="P7" s="76"/>
      <c r="Q7" s="105"/>
      <c r="R7" s="106">
        <f t="shared" ref="R7:R17" si="3">(H7+K7+N7)*Q7</f>
        <v>0</v>
      </c>
      <c r="S7" s="77">
        <f t="shared" ref="S7:S17" si="4">J7+M7+P7-R7</f>
        <v>0</v>
      </c>
      <c r="T7" s="36"/>
      <c r="U7" s="75"/>
      <c r="V7" s="107">
        <f>IF(U7="",0,T7*(L7-U7))</f>
        <v>0</v>
      </c>
      <c r="W7" s="105"/>
      <c r="X7" s="108">
        <f t="shared" ref="X7:X17" si="5">(H7+K7+N7)*W7</f>
        <v>0</v>
      </c>
      <c r="Y7" s="102">
        <f t="shared" ref="Y7:Y17" si="6">G7+S7-V7+X7</f>
        <v>0</v>
      </c>
      <c r="Z7" s="141">
        <v>1300</v>
      </c>
      <c r="AA7" s="73"/>
      <c r="AB7" s="107">
        <f t="shared" ref="AB7:AB17" si="7">Z7*AA7</f>
        <v>0</v>
      </c>
      <c r="AC7" s="139">
        <f t="shared" ref="AC7:AC17" si="8">ROUNDDOWN(Y7+AB7,0)</f>
        <v>0</v>
      </c>
      <c r="AD7" s="140"/>
    </row>
    <row r="8" ht="30" customHeight="1" spans="1:30">
      <c r="A8" s="35" t="s">
        <v>27</v>
      </c>
      <c r="B8" s="36">
        <v>1300</v>
      </c>
      <c r="C8" s="37"/>
      <c r="D8" s="38">
        <v>1.85</v>
      </c>
      <c r="E8" s="39">
        <v>1</v>
      </c>
      <c r="F8" s="39">
        <v>0.85</v>
      </c>
      <c r="G8" s="40">
        <f t="shared" si="0"/>
        <v>0</v>
      </c>
      <c r="H8" s="41">
        <v>196102</v>
      </c>
      <c r="I8" s="70"/>
      <c r="J8" s="71">
        <f t="shared" si="1"/>
        <v>0</v>
      </c>
      <c r="K8" s="72">
        <v>105340</v>
      </c>
      <c r="L8" s="73"/>
      <c r="M8" s="71">
        <f t="shared" si="2"/>
        <v>0</v>
      </c>
      <c r="N8" s="74"/>
      <c r="O8" s="75"/>
      <c r="P8" s="76"/>
      <c r="Q8" s="105"/>
      <c r="R8" s="106">
        <f t="shared" si="3"/>
        <v>0</v>
      </c>
      <c r="S8" s="77">
        <f t="shared" si="4"/>
        <v>0</v>
      </c>
      <c r="T8" s="36"/>
      <c r="U8" s="75"/>
      <c r="V8" s="103">
        <f t="shared" ref="V8:V17" si="9">IF(U8="",0,T8*(L8-U8))</f>
        <v>0</v>
      </c>
      <c r="W8" s="105"/>
      <c r="X8" s="108">
        <f t="shared" si="5"/>
        <v>0</v>
      </c>
      <c r="Y8" s="102">
        <f t="shared" si="6"/>
        <v>0</v>
      </c>
      <c r="Z8" s="141">
        <v>1300</v>
      </c>
      <c r="AA8" s="73"/>
      <c r="AB8" s="107">
        <f t="shared" si="7"/>
        <v>0</v>
      </c>
      <c r="AC8" s="139">
        <f t="shared" si="8"/>
        <v>0</v>
      </c>
      <c r="AD8" s="140"/>
    </row>
    <row r="9" ht="30" customHeight="1" spans="1:30">
      <c r="A9" s="35" t="s">
        <v>28</v>
      </c>
      <c r="B9" s="36">
        <v>1300</v>
      </c>
      <c r="C9" s="37"/>
      <c r="D9" s="38">
        <v>1.85</v>
      </c>
      <c r="E9" s="39">
        <v>1</v>
      </c>
      <c r="F9" s="39">
        <v>0.85</v>
      </c>
      <c r="G9" s="40">
        <f t="shared" si="0"/>
        <v>0</v>
      </c>
      <c r="H9" s="41">
        <v>101837</v>
      </c>
      <c r="I9" s="70"/>
      <c r="J9" s="71">
        <f t="shared" si="1"/>
        <v>0</v>
      </c>
      <c r="K9" s="72">
        <v>152669</v>
      </c>
      <c r="L9" s="73"/>
      <c r="M9" s="71">
        <f t="shared" si="2"/>
        <v>0</v>
      </c>
      <c r="N9" s="72">
        <v>154581</v>
      </c>
      <c r="O9" s="73"/>
      <c r="P9" s="77">
        <f t="shared" ref="P9" si="10">N9*O9</f>
        <v>0</v>
      </c>
      <c r="Q9" s="105"/>
      <c r="R9" s="106">
        <f t="shared" si="3"/>
        <v>0</v>
      </c>
      <c r="S9" s="77">
        <f t="shared" si="4"/>
        <v>0</v>
      </c>
      <c r="T9" s="109"/>
      <c r="U9" s="73"/>
      <c r="V9" s="107">
        <f t="shared" si="9"/>
        <v>0</v>
      </c>
      <c r="W9" s="105"/>
      <c r="X9" s="108">
        <f t="shared" si="5"/>
        <v>0</v>
      </c>
      <c r="Y9" s="102">
        <f t="shared" si="6"/>
        <v>0</v>
      </c>
      <c r="Z9" s="141">
        <v>1300</v>
      </c>
      <c r="AA9" s="73"/>
      <c r="AB9" s="107">
        <f t="shared" si="7"/>
        <v>0</v>
      </c>
      <c r="AC9" s="139">
        <f t="shared" si="8"/>
        <v>0</v>
      </c>
      <c r="AD9" s="140"/>
    </row>
    <row r="10" ht="30" customHeight="1" spans="1:30">
      <c r="A10" s="35" t="s">
        <v>29</v>
      </c>
      <c r="B10" s="36">
        <v>1300</v>
      </c>
      <c r="C10" s="37"/>
      <c r="D10" s="38">
        <v>1.85</v>
      </c>
      <c r="E10" s="39">
        <v>1</v>
      </c>
      <c r="F10" s="39">
        <v>0.85</v>
      </c>
      <c r="G10" s="40">
        <f t="shared" si="0"/>
        <v>0</v>
      </c>
      <c r="H10" s="41">
        <v>101355</v>
      </c>
      <c r="I10" s="70"/>
      <c r="J10" s="71">
        <f t="shared" si="1"/>
        <v>0</v>
      </c>
      <c r="K10" s="72">
        <v>143193</v>
      </c>
      <c r="L10" s="73"/>
      <c r="M10" s="71">
        <f t="shared" si="2"/>
        <v>0</v>
      </c>
      <c r="N10" s="72">
        <v>153715</v>
      </c>
      <c r="O10" s="73"/>
      <c r="P10" s="77">
        <f t="shared" ref="P10:P11" si="11">N10*O10</f>
        <v>0</v>
      </c>
      <c r="Q10" s="105"/>
      <c r="R10" s="106">
        <f t="shared" si="3"/>
        <v>0</v>
      </c>
      <c r="S10" s="77">
        <f t="shared" si="4"/>
        <v>0</v>
      </c>
      <c r="T10" s="109"/>
      <c r="U10" s="73"/>
      <c r="V10" s="103">
        <f t="shared" si="9"/>
        <v>0</v>
      </c>
      <c r="W10" s="105"/>
      <c r="X10" s="108">
        <f t="shared" si="5"/>
        <v>0</v>
      </c>
      <c r="Y10" s="102">
        <f t="shared" si="6"/>
        <v>0</v>
      </c>
      <c r="Z10" s="141">
        <v>1300</v>
      </c>
      <c r="AA10" s="73"/>
      <c r="AB10" s="107">
        <f t="shared" si="7"/>
        <v>0</v>
      </c>
      <c r="AC10" s="139">
        <f t="shared" si="8"/>
        <v>0</v>
      </c>
      <c r="AD10" s="140"/>
    </row>
    <row r="11" ht="30" customHeight="1" spans="1:30">
      <c r="A11" s="35" t="s">
        <v>30</v>
      </c>
      <c r="B11" s="36">
        <v>1300</v>
      </c>
      <c r="C11" s="37"/>
      <c r="D11" s="38">
        <v>1.85</v>
      </c>
      <c r="E11" s="39">
        <v>1</v>
      </c>
      <c r="F11" s="39">
        <v>0.85</v>
      </c>
      <c r="G11" s="40">
        <f t="shared" si="0"/>
        <v>0</v>
      </c>
      <c r="H11" s="41">
        <v>66211</v>
      </c>
      <c r="I11" s="70"/>
      <c r="J11" s="71">
        <f t="shared" si="1"/>
        <v>0</v>
      </c>
      <c r="K11" s="72">
        <v>121696</v>
      </c>
      <c r="L11" s="73"/>
      <c r="M11" s="71">
        <f t="shared" si="2"/>
        <v>0</v>
      </c>
      <c r="N11" s="72">
        <v>89672</v>
      </c>
      <c r="O11" s="73"/>
      <c r="P11" s="77">
        <f t="shared" si="11"/>
        <v>0</v>
      </c>
      <c r="Q11" s="105"/>
      <c r="R11" s="106">
        <f t="shared" si="3"/>
        <v>0</v>
      </c>
      <c r="S11" s="77">
        <f t="shared" si="4"/>
        <v>0</v>
      </c>
      <c r="T11" s="109"/>
      <c r="U11" s="73"/>
      <c r="V11" s="107">
        <f t="shared" si="9"/>
        <v>0</v>
      </c>
      <c r="W11" s="105"/>
      <c r="X11" s="108">
        <f t="shared" si="5"/>
        <v>0</v>
      </c>
      <c r="Y11" s="102">
        <f t="shared" si="6"/>
        <v>0</v>
      </c>
      <c r="Z11" s="141">
        <v>1300</v>
      </c>
      <c r="AA11" s="73"/>
      <c r="AB11" s="107">
        <f t="shared" si="7"/>
        <v>0</v>
      </c>
      <c r="AC11" s="139">
        <f t="shared" si="8"/>
        <v>0</v>
      </c>
      <c r="AD11" s="140"/>
    </row>
    <row r="12" ht="30" customHeight="1" spans="1:30">
      <c r="A12" s="35" t="s">
        <v>31</v>
      </c>
      <c r="B12" s="36">
        <v>1300</v>
      </c>
      <c r="C12" s="37"/>
      <c r="D12" s="38">
        <v>1.85</v>
      </c>
      <c r="E12" s="39">
        <v>1</v>
      </c>
      <c r="F12" s="39">
        <v>0.85</v>
      </c>
      <c r="G12" s="40">
        <f t="shared" si="0"/>
        <v>0</v>
      </c>
      <c r="H12" s="41">
        <v>169750</v>
      </c>
      <c r="I12" s="70"/>
      <c r="J12" s="71">
        <f t="shared" si="1"/>
        <v>0</v>
      </c>
      <c r="K12" s="72">
        <v>125289</v>
      </c>
      <c r="L12" s="73"/>
      <c r="M12" s="71">
        <f t="shared" si="2"/>
        <v>0</v>
      </c>
      <c r="N12" s="74"/>
      <c r="O12" s="75"/>
      <c r="P12" s="76"/>
      <c r="Q12" s="105"/>
      <c r="R12" s="106">
        <f t="shared" si="3"/>
        <v>0</v>
      </c>
      <c r="S12" s="77">
        <f t="shared" si="4"/>
        <v>0</v>
      </c>
      <c r="T12" s="36"/>
      <c r="U12" s="75"/>
      <c r="V12" s="103">
        <f t="shared" si="9"/>
        <v>0</v>
      </c>
      <c r="W12" s="105"/>
      <c r="X12" s="108">
        <f t="shared" si="5"/>
        <v>0</v>
      </c>
      <c r="Y12" s="102">
        <f t="shared" si="6"/>
        <v>0</v>
      </c>
      <c r="Z12" s="141">
        <v>1300</v>
      </c>
      <c r="AA12" s="73"/>
      <c r="AB12" s="107">
        <f t="shared" si="7"/>
        <v>0</v>
      </c>
      <c r="AC12" s="139">
        <f t="shared" si="8"/>
        <v>0</v>
      </c>
      <c r="AD12" s="140"/>
    </row>
    <row r="13" ht="30" customHeight="1" spans="1:30">
      <c r="A13" s="35" t="s">
        <v>32</v>
      </c>
      <c r="B13" s="36">
        <v>1300</v>
      </c>
      <c r="C13" s="37"/>
      <c r="D13" s="38">
        <v>1.85</v>
      </c>
      <c r="E13" s="39">
        <v>1</v>
      </c>
      <c r="F13" s="39">
        <v>0.85</v>
      </c>
      <c r="G13" s="40">
        <f t="shared" si="0"/>
        <v>0</v>
      </c>
      <c r="H13" s="41">
        <v>203449</v>
      </c>
      <c r="I13" s="70"/>
      <c r="J13" s="71">
        <f t="shared" si="1"/>
        <v>0</v>
      </c>
      <c r="K13" s="72">
        <v>171172</v>
      </c>
      <c r="L13" s="73"/>
      <c r="M13" s="71">
        <f t="shared" si="2"/>
        <v>0</v>
      </c>
      <c r="N13" s="74"/>
      <c r="O13" s="75"/>
      <c r="P13" s="76"/>
      <c r="Q13" s="105"/>
      <c r="R13" s="106">
        <f t="shared" si="3"/>
        <v>0</v>
      </c>
      <c r="S13" s="77">
        <f t="shared" si="4"/>
        <v>0</v>
      </c>
      <c r="T13" s="36"/>
      <c r="U13" s="75"/>
      <c r="V13" s="107">
        <f t="shared" si="9"/>
        <v>0</v>
      </c>
      <c r="W13" s="105"/>
      <c r="X13" s="108">
        <f t="shared" si="5"/>
        <v>0</v>
      </c>
      <c r="Y13" s="102">
        <f t="shared" si="6"/>
        <v>0</v>
      </c>
      <c r="Z13" s="141">
        <v>1300</v>
      </c>
      <c r="AA13" s="73"/>
      <c r="AB13" s="107">
        <f t="shared" si="7"/>
        <v>0</v>
      </c>
      <c r="AC13" s="139">
        <f t="shared" si="8"/>
        <v>0</v>
      </c>
      <c r="AD13" s="140"/>
    </row>
    <row r="14" ht="30" customHeight="1" spans="1:30">
      <c r="A14" s="35" t="s">
        <v>33</v>
      </c>
      <c r="B14" s="36">
        <v>1300</v>
      </c>
      <c r="C14" s="37"/>
      <c r="D14" s="38">
        <v>1.85</v>
      </c>
      <c r="E14" s="39">
        <v>1</v>
      </c>
      <c r="F14" s="39">
        <v>0.85</v>
      </c>
      <c r="G14" s="40">
        <f t="shared" si="0"/>
        <v>0</v>
      </c>
      <c r="H14" s="41">
        <v>266399</v>
      </c>
      <c r="I14" s="70"/>
      <c r="J14" s="71">
        <f t="shared" si="1"/>
        <v>0</v>
      </c>
      <c r="K14" s="72">
        <v>233912</v>
      </c>
      <c r="L14" s="73"/>
      <c r="M14" s="71">
        <f t="shared" si="2"/>
        <v>0</v>
      </c>
      <c r="N14" s="74"/>
      <c r="O14" s="75"/>
      <c r="P14" s="76"/>
      <c r="Q14" s="105"/>
      <c r="R14" s="106">
        <f t="shared" si="3"/>
        <v>0</v>
      </c>
      <c r="S14" s="77">
        <f t="shared" si="4"/>
        <v>0</v>
      </c>
      <c r="T14" s="36"/>
      <c r="U14" s="75"/>
      <c r="V14" s="103">
        <f t="shared" si="9"/>
        <v>0</v>
      </c>
      <c r="W14" s="105"/>
      <c r="X14" s="108">
        <f t="shared" si="5"/>
        <v>0</v>
      </c>
      <c r="Y14" s="102">
        <f t="shared" si="6"/>
        <v>0</v>
      </c>
      <c r="Z14" s="141">
        <v>1300</v>
      </c>
      <c r="AA14" s="73"/>
      <c r="AB14" s="107">
        <f t="shared" si="7"/>
        <v>0</v>
      </c>
      <c r="AC14" s="139">
        <f t="shared" si="8"/>
        <v>0</v>
      </c>
      <c r="AD14" s="140"/>
    </row>
    <row r="15" ht="30" customHeight="1" spans="1:30">
      <c r="A15" s="35" t="s">
        <v>34</v>
      </c>
      <c r="B15" s="36">
        <v>1300</v>
      </c>
      <c r="C15" s="37"/>
      <c r="D15" s="38">
        <v>1.85</v>
      </c>
      <c r="E15" s="39">
        <v>1</v>
      </c>
      <c r="F15" s="39">
        <v>0.85</v>
      </c>
      <c r="G15" s="40">
        <f t="shared" si="0"/>
        <v>0</v>
      </c>
      <c r="H15" s="41">
        <v>268754</v>
      </c>
      <c r="I15" s="70"/>
      <c r="J15" s="71">
        <f t="shared" si="1"/>
        <v>0</v>
      </c>
      <c r="K15" s="72">
        <v>259812</v>
      </c>
      <c r="L15" s="73"/>
      <c r="M15" s="71">
        <f t="shared" si="2"/>
        <v>0</v>
      </c>
      <c r="N15" s="74"/>
      <c r="O15" s="75"/>
      <c r="P15" s="76"/>
      <c r="Q15" s="105"/>
      <c r="R15" s="106">
        <f t="shared" si="3"/>
        <v>0</v>
      </c>
      <c r="S15" s="77">
        <f t="shared" si="4"/>
        <v>0</v>
      </c>
      <c r="T15" s="36"/>
      <c r="U15" s="75"/>
      <c r="V15" s="107">
        <f t="shared" si="9"/>
        <v>0</v>
      </c>
      <c r="W15" s="105"/>
      <c r="X15" s="108">
        <f t="shared" si="5"/>
        <v>0</v>
      </c>
      <c r="Y15" s="102">
        <f t="shared" si="6"/>
        <v>0</v>
      </c>
      <c r="Z15" s="141">
        <v>1300</v>
      </c>
      <c r="AA15" s="73"/>
      <c r="AB15" s="107">
        <f t="shared" si="7"/>
        <v>0</v>
      </c>
      <c r="AC15" s="139">
        <f t="shared" si="8"/>
        <v>0</v>
      </c>
      <c r="AD15" s="140"/>
    </row>
    <row r="16" ht="30" customHeight="1" spans="1:30">
      <c r="A16" s="35" t="s">
        <v>35</v>
      </c>
      <c r="B16" s="36">
        <v>1300</v>
      </c>
      <c r="C16" s="37"/>
      <c r="D16" s="38">
        <v>1.85</v>
      </c>
      <c r="E16" s="39">
        <v>1</v>
      </c>
      <c r="F16" s="39">
        <v>0.85</v>
      </c>
      <c r="G16" s="40">
        <f t="shared" si="0"/>
        <v>0</v>
      </c>
      <c r="H16" s="41">
        <v>258911</v>
      </c>
      <c r="I16" s="70"/>
      <c r="J16" s="71">
        <f t="shared" si="1"/>
        <v>0</v>
      </c>
      <c r="K16" s="72">
        <v>220047</v>
      </c>
      <c r="L16" s="73"/>
      <c r="M16" s="71">
        <f t="shared" si="2"/>
        <v>0</v>
      </c>
      <c r="N16" s="74"/>
      <c r="O16" s="75"/>
      <c r="P16" s="76"/>
      <c r="Q16" s="105"/>
      <c r="R16" s="106">
        <f t="shared" si="3"/>
        <v>0</v>
      </c>
      <c r="S16" s="77">
        <f t="shared" si="4"/>
        <v>0</v>
      </c>
      <c r="T16" s="36"/>
      <c r="U16" s="75"/>
      <c r="V16" s="103">
        <f t="shared" si="9"/>
        <v>0</v>
      </c>
      <c r="W16" s="105"/>
      <c r="X16" s="108">
        <f t="shared" si="5"/>
        <v>0</v>
      </c>
      <c r="Y16" s="102">
        <f t="shared" si="6"/>
        <v>0</v>
      </c>
      <c r="Z16" s="141">
        <v>1300</v>
      </c>
      <c r="AA16" s="73"/>
      <c r="AB16" s="107">
        <f t="shared" si="7"/>
        <v>0</v>
      </c>
      <c r="AC16" s="139">
        <f t="shared" si="8"/>
        <v>0</v>
      </c>
      <c r="AD16" s="140"/>
    </row>
    <row r="17" ht="30" customHeight="1" spans="1:30">
      <c r="A17" s="42" t="s">
        <v>36</v>
      </c>
      <c r="B17" s="43">
        <v>1300</v>
      </c>
      <c r="C17" s="44"/>
      <c r="D17" s="45">
        <v>1.85</v>
      </c>
      <c r="E17" s="46">
        <v>1</v>
      </c>
      <c r="F17" s="46">
        <v>0.85</v>
      </c>
      <c r="G17" s="47">
        <f t="shared" si="0"/>
        <v>0</v>
      </c>
      <c r="H17" s="48">
        <v>212562</v>
      </c>
      <c r="I17" s="78"/>
      <c r="J17" s="79">
        <f t="shared" si="1"/>
        <v>0</v>
      </c>
      <c r="K17" s="80">
        <v>174560</v>
      </c>
      <c r="L17" s="81"/>
      <c r="M17" s="79">
        <f t="shared" si="2"/>
        <v>0</v>
      </c>
      <c r="N17" s="82"/>
      <c r="O17" s="83"/>
      <c r="P17" s="84"/>
      <c r="Q17" s="110"/>
      <c r="R17" s="111">
        <f t="shared" si="3"/>
        <v>0</v>
      </c>
      <c r="S17" s="112">
        <f t="shared" si="4"/>
        <v>0</v>
      </c>
      <c r="T17" s="113"/>
      <c r="U17" s="83"/>
      <c r="V17" s="107">
        <f t="shared" si="9"/>
        <v>0</v>
      </c>
      <c r="W17" s="110"/>
      <c r="X17" s="114">
        <f t="shared" si="5"/>
        <v>0</v>
      </c>
      <c r="Y17" s="102">
        <f t="shared" si="6"/>
        <v>0</v>
      </c>
      <c r="Z17" s="142">
        <v>1300</v>
      </c>
      <c r="AA17" s="81"/>
      <c r="AB17" s="143">
        <f t="shared" si="7"/>
        <v>0</v>
      </c>
      <c r="AC17" s="139">
        <f t="shared" si="8"/>
        <v>0</v>
      </c>
      <c r="AD17" s="144"/>
    </row>
    <row r="18" ht="30" customHeight="1" spans="1:30">
      <c r="A18" s="49" t="s">
        <v>37</v>
      </c>
      <c r="B18" s="50" t="s">
        <v>38</v>
      </c>
      <c r="C18" s="51" t="s">
        <v>38</v>
      </c>
      <c r="D18" s="52" t="s">
        <v>38</v>
      </c>
      <c r="E18" s="52" t="s">
        <v>38</v>
      </c>
      <c r="F18" s="52" t="s">
        <v>38</v>
      </c>
      <c r="G18" s="53">
        <f t="shared" ref="G18:K18" si="12">SUM(G6:G17)</f>
        <v>0</v>
      </c>
      <c r="H18" s="54">
        <f t="shared" si="12"/>
        <v>2143122</v>
      </c>
      <c r="I18" s="85" t="s">
        <v>38</v>
      </c>
      <c r="J18" s="86">
        <f t="shared" ref="J18:N18" si="13">SUM(J6:J17)</f>
        <v>0</v>
      </c>
      <c r="K18" s="87">
        <f t="shared" si="12"/>
        <v>1978686</v>
      </c>
      <c r="L18" s="51" t="s">
        <v>38</v>
      </c>
      <c r="M18" s="86">
        <f t="shared" si="13"/>
        <v>0</v>
      </c>
      <c r="N18" s="87">
        <f t="shared" si="13"/>
        <v>397968</v>
      </c>
      <c r="O18" s="51" t="s">
        <v>38</v>
      </c>
      <c r="P18" s="86">
        <f>SUM(P9:P17)</f>
        <v>0</v>
      </c>
      <c r="Q18" s="115" t="s">
        <v>38</v>
      </c>
      <c r="R18" s="86">
        <f t="shared" ref="R18:T18" si="14">SUM(R6:R17)</f>
        <v>0</v>
      </c>
      <c r="S18" s="116">
        <f t="shared" si="14"/>
        <v>0</v>
      </c>
      <c r="T18" s="54">
        <f t="shared" si="14"/>
        <v>0</v>
      </c>
      <c r="U18" s="51" t="s">
        <v>38</v>
      </c>
      <c r="V18" s="117" t="s">
        <v>38</v>
      </c>
      <c r="W18" s="85" t="s">
        <v>38</v>
      </c>
      <c r="X18" s="118">
        <f t="shared" ref="X18:AC18" si="15">SUM(X6:X17)</f>
        <v>0</v>
      </c>
      <c r="Y18" s="145" t="s">
        <v>38</v>
      </c>
      <c r="Z18" s="50" t="s">
        <v>38</v>
      </c>
      <c r="AA18" s="51" t="s">
        <v>38</v>
      </c>
      <c r="AB18" s="118">
        <f t="shared" si="15"/>
        <v>0</v>
      </c>
      <c r="AC18" s="146">
        <f t="shared" si="15"/>
        <v>0</v>
      </c>
      <c r="AD18" s="147">
        <f>ROUNDDOWN(AC18/108*100,0)</f>
        <v>0</v>
      </c>
    </row>
    <row r="20" ht="15" customHeight="1" spans="2:2">
      <c r="B20" s="1" t="s">
        <v>39</v>
      </c>
    </row>
    <row r="21" ht="15" customHeight="1" spans="2:30">
      <c r="B21" s="1" t="s">
        <v>40</v>
      </c>
      <c r="AD21" s="1"/>
    </row>
    <row r="22" ht="15" customHeight="1" spans="2:30">
      <c r="B22" s="1" t="s">
        <v>41</v>
      </c>
      <c r="AD22" s="1"/>
    </row>
    <row r="23" ht="15" customHeight="1" spans="2:30">
      <c r="B23" s="1" t="s">
        <v>42</v>
      </c>
      <c r="AD23" s="1"/>
    </row>
    <row r="24" ht="15" customHeight="1" spans="30:30">
      <c r="AD24" s="1"/>
    </row>
    <row r="25" ht="15" customHeight="1" spans="30:30">
      <c r="AD25" s="1"/>
    </row>
    <row r="26" ht="15" customHeight="1" spans="30:30">
      <c r="AD26" s="1"/>
    </row>
    <row r="27" ht="15" customHeight="1" spans="30:30">
      <c r="AD27" s="1"/>
    </row>
    <row r="28" ht="15" customHeight="1" spans="30:30">
      <c r="AD28" s="1"/>
    </row>
    <row r="29" ht="15" customHeight="1" spans="30:30">
      <c r="AD29" s="1"/>
    </row>
    <row r="30" spans="30:30">
      <c r="AD30" s="1"/>
    </row>
    <row r="31" spans="30:30">
      <c r="AD31" s="1"/>
    </row>
    <row r="32" spans="30:30">
      <c r="AD32" s="1"/>
    </row>
    <row r="33" spans="30:30">
      <c r="AD33" s="1"/>
    </row>
    <row r="34" spans="30:30">
      <c r="AD34" s="1"/>
    </row>
    <row r="35" spans="30:30">
      <c r="AD35" s="1"/>
    </row>
    <row r="36" spans="30:30">
      <c r="AD36" s="1"/>
    </row>
    <row r="37" spans="30:30">
      <c r="AD37" s="1"/>
    </row>
    <row r="38" spans="30:30">
      <c r="AD38" s="1"/>
    </row>
    <row r="39" spans="30:30">
      <c r="AD39" s="1"/>
    </row>
    <row r="40" spans="30:30">
      <c r="AD40" s="1"/>
    </row>
    <row r="41" spans="30:30">
      <c r="AD41" s="1"/>
    </row>
    <row r="42" spans="30:30">
      <c r="AD42" s="1"/>
    </row>
    <row r="43" spans="30:30">
      <c r="AD43" s="1"/>
    </row>
    <row r="44" spans="30:30">
      <c r="AD44" s="1"/>
    </row>
    <row r="45" spans="30:30">
      <c r="AD45" s="1"/>
    </row>
    <row r="46" spans="30:30">
      <c r="AD46" s="1"/>
    </row>
  </sheetData>
  <mergeCells count="42">
    <mergeCell ref="B2:G2"/>
    <mergeCell ref="H2:Y2"/>
    <mergeCell ref="Z2:AB2"/>
    <mergeCell ref="D3:F3"/>
    <mergeCell ref="H3:J3"/>
    <mergeCell ref="K3:M3"/>
    <mergeCell ref="N3:P3"/>
    <mergeCell ref="Q3:R3"/>
    <mergeCell ref="T3:V3"/>
    <mergeCell ref="W3:X3"/>
    <mergeCell ref="Z3:AB3"/>
    <mergeCell ref="A2:A4"/>
    <mergeCell ref="B3:B5"/>
    <mergeCell ref="C3:C5"/>
    <mergeCell ref="D4:D5"/>
    <mergeCell ref="E4:E5"/>
    <mergeCell ref="F4:F5"/>
    <mergeCell ref="G3:G5"/>
    <mergeCell ref="H4:H5"/>
    <mergeCell ref="I4:I5"/>
    <mergeCell ref="J4:J5"/>
    <mergeCell ref="K4:K5"/>
    <mergeCell ref="L4:L5"/>
    <mergeCell ref="M4:M5"/>
    <mergeCell ref="N4:N5"/>
    <mergeCell ref="O4:O5"/>
    <mergeCell ref="P4:P5"/>
    <mergeCell ref="Q4:Q5"/>
    <mergeCell ref="R4:R5"/>
    <mergeCell ref="S3:S5"/>
    <mergeCell ref="T4:T5"/>
    <mergeCell ref="U4:U5"/>
    <mergeCell ref="V4:V5"/>
    <mergeCell ref="W4:W5"/>
    <mergeCell ref="X4:X5"/>
    <mergeCell ref="Y3:Y5"/>
    <mergeCell ref="Z4:Z5"/>
    <mergeCell ref="AA4:AA5"/>
    <mergeCell ref="AB4:AB5"/>
    <mergeCell ref="AC4:AC5"/>
    <mergeCell ref="AD4:AD5"/>
    <mergeCell ref="AC2:AD3"/>
  </mergeCells>
  <printOptions horizontalCentered="1"/>
  <pageMargins left="0.118055555555556" right="0.118055555555556" top="0.55" bottom="0.55" header="0.313888888888889" footer="0.313888888888889"/>
  <pageSetup paperSize="9" scale="67"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入札金額算定書</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p36068</dc:creator>
  <cp:lastModifiedBy>p36068</cp:lastModifiedBy>
  <dcterms:created xsi:type="dcterms:W3CDTF">2016-10-13T05:38:00Z</dcterms:created>
  <cp:lastPrinted>2016-11-16T07:21:00Z</cp:lastPrinted>
  <dcterms:modified xsi:type="dcterms:W3CDTF">2018-12-06T08:11:49Z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1041-10.8.0.5727</vt:lpwstr>
  </property>
</Properties>
</file>