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11880" activeTab="0"/>
  </bookViews>
  <sheets>
    <sheet name="Sheet1" sheetId="1" r:id="rId1"/>
    <sheet name="Sheet2" sheetId="2" r:id="rId2"/>
    <sheet name="Sheet3" sheetId="3" r:id="rId3"/>
  </sheets>
  <definedNames>
    <definedName name="_xlnm.Print_Area" localSheetId="0">'Sheet1'!$A$1:$Y$25</definedName>
  </definedNames>
  <calcPr fullCalcOnLoad="1"/>
</workbook>
</file>

<file path=xl/sharedStrings.xml><?xml version="1.0" encoding="utf-8"?>
<sst xmlns="http://schemas.openxmlformats.org/spreadsheetml/2006/main" count="80" uniqueCount="43">
  <si>
    <t>力率</t>
  </si>
  <si>
    <t>差引</t>
  </si>
  <si>
    <t>合計</t>
  </si>
  <si>
    <t>基本料金</t>
  </si>
  <si>
    <t>電力量料金</t>
  </si>
  <si>
    <t>１８５％－力率</t>
  </si>
  <si>
    <t>平成29年10月</t>
  </si>
  <si>
    <t>平成29年11月</t>
  </si>
  <si>
    <t>平成29年12月</t>
  </si>
  <si>
    <t>平成30年 1月</t>
  </si>
  <si>
    <t>平成30年 2月</t>
  </si>
  <si>
    <t>平成30年 3月</t>
  </si>
  <si>
    <t>平成29年 4月</t>
  </si>
  <si>
    <t>平成29年 5月</t>
  </si>
  <si>
    <t>平成29年 6月</t>
  </si>
  <si>
    <t>平成29年 7月</t>
  </si>
  <si>
    <t>平成29年 8月</t>
  </si>
  <si>
    <t>平成29年 9月</t>
  </si>
  <si>
    <t>計</t>
  </si>
  <si>
    <t>－</t>
  </si>
  <si>
    <t>１　入札金額算定書は、入札書に添付し、入札書に使用する印鑑で入札書と割印を行うこと。</t>
  </si>
  <si>
    <t>契約
電力
(kw)</t>
  </si>
  <si>
    <t>基本
料金
単価
(円)</t>
  </si>
  <si>
    <t>合計
(円)</t>
  </si>
  <si>
    <t>電力使用予定量
(kwh)</t>
  </si>
  <si>
    <t>入札
単価
(円)</t>
  </si>
  <si>
    <t>計
(円)</t>
  </si>
  <si>
    <t>税込
(円)</t>
  </si>
  <si>
    <t>税抜
(円)</t>
  </si>
  <si>
    <t>小計
(円)</t>
  </si>
  <si>
    <t>合計
(円)</t>
  </si>
  <si>
    <t>再エネルギー発電促進
賦課金</t>
  </si>
  <si>
    <t>２　入札金額算定書は、当院の現行契約を参考としているため、料金体系や割引等、この算定書に拠りがたい場合は、別様式での作成可。ただし、基本料金単価、電力量料金単価が明記されていること。</t>
  </si>
  <si>
    <t>３　基本料金入札単価、電力量料金入札単価、附帯契約入札単価は、一円未満の端数を含むことができる。ただし、各月の基本料金及び電力料金の合計額に一円未満の端数があるときは、その全部を切り捨てた額とする。</t>
  </si>
  <si>
    <t>予定蓄熱電力量(kwh)</t>
  </si>
  <si>
    <t>割引基準単価
(円)</t>
  </si>
  <si>
    <t>その他季</t>
  </si>
  <si>
    <t>別紙　入札金額算定書（コーポ・フローレンス）</t>
  </si>
  <si>
    <t>夏季</t>
  </si>
  <si>
    <t>燃料費調整額（△）</t>
  </si>
  <si>
    <t>４　燃料費調整額について</t>
  </si>
  <si>
    <t>　　（１）燃料費調整額を適用するところにあっては、入札日当日の燃料費調整単価を全ての月に記入すること。</t>
  </si>
  <si>
    <t>　　（２）燃料費調整額を適用しないところであっても、基本料金単価と燃料費調整単価を区分できる場合は分けて記入すること。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</si>
</sst>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Red]\-#,##0\ "/>
    <numFmt numFmtId="178" formatCode="#,##0_);[Red]\(#,##0\)"/>
    <numFmt numFmtId="179" formatCode="0.00;&quot;△ &quot;0.00"/>
    <numFmt numFmtId="180" formatCode="#,##0.00;&quot;△ &quot;#,##0.00"/>
    <numFmt numFmtId="181" formatCode="#,##0.00_);[Red]\(#,##0.00\)"/>
    <numFmt numFmtId="182" formatCode="#,##0.00_ ;[Red]\-#,##0.00\ "/>
    <numFmt numFmtId="183" formatCode="#,##0_ "/>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sz val="6"/>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0"/>
      <color theme="1"/>
      <name val="Calibri"/>
      <family val="3"/>
    </font>
    <font>
      <sz val="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right style="thin"/>
      <top style="thin"/>
      <bottom/>
    </border>
    <border>
      <left style="thin"/>
      <right style="thin"/>
      <top style="thin"/>
      <bottom/>
    </border>
    <border>
      <left style="medium"/>
      <right/>
      <top/>
      <bottom style="thin"/>
    </border>
    <border>
      <left style="thin"/>
      <right style="medium"/>
      <top/>
      <bottom style="thin"/>
    </border>
    <border>
      <left style="medium"/>
      <right/>
      <top style="thin"/>
      <bottom style="thin"/>
    </border>
    <border>
      <left style="thin"/>
      <right style="medium"/>
      <top style="thin"/>
      <bottom style="thin"/>
    </border>
    <border>
      <left style="medium"/>
      <right/>
      <top style="thin"/>
      <bottom/>
    </border>
    <border>
      <left style="thin"/>
      <right style="medium"/>
      <top style="thin"/>
      <bottom/>
    </border>
    <border>
      <left style="medium"/>
      <right style="medium"/>
      <top/>
      <bottom style="medium"/>
    </border>
    <border>
      <left style="medium"/>
      <right style="medium"/>
      <top/>
      <bottom style="thin"/>
    </border>
    <border>
      <left style="medium"/>
      <right style="medium"/>
      <top style="thin"/>
      <bottom style="thin"/>
    </border>
    <border>
      <left style="medium"/>
      <right style="medium"/>
      <top style="thin"/>
      <bottom/>
    </border>
    <border>
      <left style="medium"/>
      <right style="thin"/>
      <top style="medium"/>
      <bottom style="medium"/>
    </border>
    <border>
      <left style="medium"/>
      <right/>
      <top style="thin"/>
      <bottom style="medium"/>
    </border>
    <border>
      <left style="thin"/>
      <right style="medium"/>
      <top style="medium"/>
      <bottom style="medium"/>
    </border>
    <border>
      <left style="medium"/>
      <right style="medium"/>
      <top style="medium"/>
      <bottom style="medium"/>
    </border>
    <border>
      <left style="thin"/>
      <right style="thin"/>
      <top/>
      <bottom style="medium"/>
    </border>
    <border>
      <left style="thin"/>
      <right style="thin"/>
      <top style="medium"/>
      <bottom style="medium"/>
    </border>
    <border>
      <left/>
      <right style="double"/>
      <top/>
      <bottom style="thin"/>
    </border>
    <border>
      <left/>
      <right style="double"/>
      <top style="thin"/>
      <bottom style="thin"/>
    </border>
    <border>
      <left/>
      <right style="double"/>
      <top style="thin"/>
      <bottom style="medium"/>
    </border>
    <border>
      <left style="thin"/>
      <right style="double"/>
      <top style="medium"/>
      <bottom style="medium"/>
    </border>
    <border>
      <left/>
      <right style="thin"/>
      <top/>
      <bottom style="medium"/>
    </border>
    <border>
      <left/>
      <right/>
      <top style="thin"/>
      <bottom style="thin"/>
    </border>
    <border>
      <left/>
      <right/>
      <top/>
      <bottom style="thin"/>
    </border>
    <border>
      <left/>
      <right/>
      <top style="thin"/>
      <bottom style="medium"/>
    </border>
    <border>
      <left style="double"/>
      <right style="thin"/>
      <top/>
      <bottom style="medium"/>
    </border>
    <border>
      <left/>
      <right/>
      <top style="medium"/>
      <bottom style="medium"/>
    </border>
    <border>
      <left/>
      <right style="medium"/>
      <top/>
      <bottom style="thin"/>
    </border>
    <border>
      <left/>
      <right style="medium"/>
      <top style="thin"/>
      <bottom style="thin"/>
    </border>
    <border>
      <left/>
      <right style="medium"/>
      <top style="thin"/>
      <bottom/>
    </border>
    <border>
      <left/>
      <right/>
      <top style="thin"/>
      <bottom/>
    </border>
    <border>
      <left style="medium"/>
      <right/>
      <top style="medium"/>
      <bottom style="medium"/>
    </border>
    <border>
      <left style="medium"/>
      <right style="thin"/>
      <top/>
      <bottom style="thin"/>
    </border>
    <border>
      <left style="medium"/>
      <right style="thin"/>
      <top style="thin"/>
      <bottom style="thin"/>
    </border>
    <border>
      <left style="medium"/>
      <right style="thin"/>
      <top style="thin"/>
      <bottom/>
    </border>
    <border>
      <left style="double"/>
      <right style="double"/>
      <top style="medium"/>
      <bottom style="medium"/>
    </border>
    <border>
      <left style="thick"/>
      <right style="thick"/>
      <top/>
      <bottom style="thin"/>
    </border>
    <border>
      <left style="thick"/>
      <right style="thick"/>
      <top style="thin"/>
      <bottom style="thin"/>
    </border>
    <border>
      <left style="thick"/>
      <right style="thick"/>
      <top style="thin"/>
      <bottom style="thick"/>
    </border>
    <border>
      <left style="medium"/>
      <right/>
      <top/>
      <bottom/>
    </border>
    <border>
      <left style="medium"/>
      <right/>
      <top/>
      <bottom style="medium"/>
    </border>
    <border>
      <left style="thick"/>
      <right style="thick"/>
      <top style="thick"/>
      <bottom/>
    </border>
    <border>
      <left style="thick"/>
      <right style="thick"/>
      <top/>
      <bottom/>
    </border>
    <border>
      <left style="thick"/>
      <right style="thick"/>
      <top/>
      <bottom style="medium"/>
    </border>
    <border>
      <left/>
      <right style="thin"/>
      <top/>
      <bottom/>
    </border>
    <border>
      <left style="medium"/>
      <right/>
      <top style="medium"/>
      <bottom/>
    </border>
    <border>
      <left/>
      <right/>
      <top style="medium"/>
      <bottom/>
    </border>
    <border>
      <left/>
      <right style="double"/>
      <top style="medium"/>
      <bottom/>
    </border>
    <border>
      <left/>
      <right/>
      <top/>
      <bottom style="medium"/>
    </border>
    <border>
      <left/>
      <right style="medium"/>
      <top style="medium"/>
      <bottom/>
    </border>
    <border>
      <left style="medium"/>
      <right style="thin"/>
      <top/>
      <bottom style="medium"/>
    </border>
    <border>
      <left style="thin"/>
      <right style="medium"/>
      <top/>
      <bottom style="medium"/>
    </border>
    <border>
      <left style="double"/>
      <right/>
      <top style="medium"/>
      <bottom/>
    </border>
    <border>
      <left/>
      <right style="double"/>
      <top style="thin"/>
      <bottom/>
    </border>
    <border>
      <left/>
      <right style="double"/>
      <top/>
      <bottom style="medium"/>
    </border>
    <border>
      <left style="medium"/>
      <right style="thin"/>
      <top style="medium"/>
      <bottom style="thin"/>
    </border>
    <border>
      <left style="thin"/>
      <right style="thin"/>
      <top style="medium"/>
      <bottom/>
    </border>
    <border>
      <left style="thin"/>
      <right style="thin"/>
      <top style="medium"/>
      <bottom style="thin"/>
    </border>
    <border>
      <left style="thin"/>
      <right style="medium"/>
      <top style="medium"/>
      <bottom style="thin"/>
    </border>
    <border>
      <left style="medium"/>
      <right style="medium"/>
      <top style="medium"/>
      <bottom/>
    </border>
    <border>
      <left style="medium"/>
      <right style="medium"/>
      <top/>
      <bottom/>
    </border>
    <border>
      <left style="medium"/>
      <right style="thin"/>
      <top style="medium"/>
      <bottom/>
    </border>
    <border>
      <left style="thin"/>
      <right/>
      <top style="medium"/>
      <bottom style="thin"/>
    </border>
    <border>
      <left style="double"/>
      <right style="thin"/>
      <top style="medium"/>
      <bottom/>
    </border>
    <border>
      <left style="thin"/>
      <right style="double"/>
      <top style="medium"/>
      <bottom style="thin"/>
    </border>
    <border>
      <left style="thin"/>
      <right style="medium"/>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15">
    <xf numFmtId="0" fontId="0" fillId="0" borderId="0" xfId="0" applyFont="1" applyAlignment="1">
      <alignment vertical="center"/>
    </xf>
    <xf numFmtId="0" fontId="39" fillId="0" borderId="0" xfId="0" applyFont="1" applyAlignment="1">
      <alignment vertical="center"/>
    </xf>
    <xf numFmtId="9" fontId="40" fillId="0" borderId="10" xfId="0" applyNumberFormat="1" applyFont="1" applyBorder="1" applyAlignment="1">
      <alignment vertical="center"/>
    </xf>
    <xf numFmtId="9" fontId="40" fillId="0" borderId="11" xfId="0" applyNumberFormat="1" applyFont="1" applyBorder="1" applyAlignment="1">
      <alignment vertical="center"/>
    </xf>
    <xf numFmtId="9" fontId="40" fillId="0" borderId="12" xfId="0" applyNumberFormat="1" applyFont="1" applyBorder="1" applyAlignment="1">
      <alignment vertical="center"/>
    </xf>
    <xf numFmtId="9" fontId="40" fillId="0" borderId="13" xfId="0" applyNumberFormat="1" applyFont="1" applyBorder="1" applyAlignment="1">
      <alignment vertical="center"/>
    </xf>
    <xf numFmtId="9" fontId="40" fillId="0" borderId="14" xfId="0" applyNumberFormat="1" applyFont="1" applyBorder="1" applyAlignment="1">
      <alignment vertical="center"/>
    </xf>
    <xf numFmtId="9" fontId="40" fillId="0" borderId="15" xfId="0" applyNumberFormat="1" applyFont="1" applyBorder="1" applyAlignment="1">
      <alignment vertical="center"/>
    </xf>
    <xf numFmtId="178" fontId="40" fillId="0" borderId="16" xfId="0" applyNumberFormat="1" applyFont="1" applyBorder="1" applyAlignment="1">
      <alignment vertical="center"/>
    </xf>
    <xf numFmtId="176" fontId="40" fillId="0" borderId="17" xfId="0" applyNumberFormat="1" applyFont="1" applyBorder="1" applyAlignment="1">
      <alignment vertical="center"/>
    </xf>
    <xf numFmtId="178" fontId="40" fillId="0" borderId="18" xfId="0" applyNumberFormat="1" applyFont="1" applyBorder="1" applyAlignment="1">
      <alignment vertical="center"/>
    </xf>
    <xf numFmtId="176" fontId="40" fillId="0" borderId="19" xfId="0" applyNumberFormat="1" applyFont="1" applyBorder="1" applyAlignment="1">
      <alignment vertical="center"/>
    </xf>
    <xf numFmtId="178" fontId="40" fillId="0" borderId="20" xfId="0" applyNumberFormat="1" applyFont="1" applyBorder="1" applyAlignment="1">
      <alignment vertical="center"/>
    </xf>
    <xf numFmtId="176" fontId="40" fillId="0" borderId="21" xfId="0" applyNumberFormat="1" applyFont="1" applyBorder="1" applyAlignment="1">
      <alignment vertical="center"/>
    </xf>
    <xf numFmtId="0" fontId="39" fillId="0" borderId="22" xfId="0" applyFont="1" applyBorder="1" applyAlignment="1">
      <alignment vertical="center"/>
    </xf>
    <xf numFmtId="0" fontId="39" fillId="0" borderId="23" xfId="0" applyFont="1" applyBorder="1" applyAlignment="1">
      <alignment vertical="center"/>
    </xf>
    <xf numFmtId="0" fontId="39" fillId="0" borderId="24" xfId="0" applyFont="1" applyBorder="1" applyAlignment="1">
      <alignment vertical="center"/>
    </xf>
    <xf numFmtId="0" fontId="39" fillId="0" borderId="25" xfId="0" applyFont="1" applyBorder="1" applyAlignment="1">
      <alignment vertical="center"/>
    </xf>
    <xf numFmtId="177" fontId="40" fillId="0" borderId="16" xfId="48" applyNumberFormat="1" applyFont="1" applyBorder="1" applyAlignment="1">
      <alignment vertical="center"/>
    </xf>
    <xf numFmtId="177" fontId="40" fillId="0" borderId="18" xfId="48" applyNumberFormat="1" applyFont="1" applyBorder="1" applyAlignment="1">
      <alignment vertical="center"/>
    </xf>
    <xf numFmtId="177" fontId="40" fillId="0" borderId="26" xfId="0" applyNumberFormat="1" applyFont="1" applyBorder="1" applyAlignment="1">
      <alignment vertical="center"/>
    </xf>
    <xf numFmtId="177" fontId="40" fillId="0" borderId="27" xfId="48" applyNumberFormat="1" applyFont="1" applyBorder="1" applyAlignment="1">
      <alignment vertical="center"/>
    </xf>
    <xf numFmtId="176" fontId="40" fillId="0" borderId="28" xfId="0" applyNumberFormat="1" applyFont="1" applyBorder="1" applyAlignment="1">
      <alignment vertical="center"/>
    </xf>
    <xf numFmtId="0" fontId="39" fillId="0" borderId="29" xfId="0" applyFont="1" applyBorder="1" applyAlignment="1">
      <alignment horizontal="center" vertical="center"/>
    </xf>
    <xf numFmtId="0" fontId="40" fillId="0" borderId="26" xfId="0" applyFont="1" applyBorder="1" applyAlignment="1">
      <alignment horizontal="center" vertical="center"/>
    </xf>
    <xf numFmtId="0" fontId="40" fillId="0" borderId="30" xfId="0" applyFont="1" applyBorder="1" applyAlignment="1">
      <alignment horizontal="center" vertical="center"/>
    </xf>
    <xf numFmtId="0" fontId="40" fillId="0" borderId="31" xfId="0" applyFont="1" applyBorder="1" applyAlignment="1">
      <alignment horizontal="center" vertical="center"/>
    </xf>
    <xf numFmtId="176" fontId="40" fillId="0" borderId="32" xfId="0" applyNumberFormat="1" applyFont="1" applyBorder="1" applyAlignment="1">
      <alignment vertical="center"/>
    </xf>
    <xf numFmtId="176" fontId="40" fillId="0" borderId="33" xfId="0" applyNumberFormat="1" applyFont="1" applyBorder="1" applyAlignment="1">
      <alignment vertical="center"/>
    </xf>
    <xf numFmtId="176" fontId="40" fillId="0" borderId="34" xfId="0" applyNumberFormat="1" applyFont="1" applyBorder="1" applyAlignment="1">
      <alignment vertical="center"/>
    </xf>
    <xf numFmtId="0" fontId="40" fillId="0" borderId="35" xfId="0" applyFont="1" applyBorder="1" applyAlignment="1">
      <alignment horizontal="center" vertical="center"/>
    </xf>
    <xf numFmtId="0" fontId="40" fillId="0" borderId="36" xfId="0" applyFont="1" applyBorder="1" applyAlignment="1">
      <alignment horizontal="center" vertical="center"/>
    </xf>
    <xf numFmtId="176" fontId="40" fillId="0" borderId="37" xfId="0" applyNumberFormat="1" applyFont="1" applyBorder="1" applyAlignment="1">
      <alignment vertical="center"/>
    </xf>
    <xf numFmtId="176" fontId="40" fillId="0" borderId="38" xfId="0" applyNumberFormat="1" applyFont="1" applyBorder="1" applyAlignment="1">
      <alignment vertical="center"/>
    </xf>
    <xf numFmtId="176" fontId="40" fillId="0" borderId="39" xfId="0" applyNumberFormat="1" applyFont="1" applyBorder="1" applyAlignment="1">
      <alignment vertical="center"/>
    </xf>
    <xf numFmtId="0" fontId="40" fillId="0" borderId="40" xfId="0" applyFont="1" applyBorder="1" applyAlignment="1">
      <alignment horizontal="center" vertical="center"/>
    </xf>
    <xf numFmtId="0" fontId="40" fillId="0" borderId="41" xfId="0" applyFont="1" applyBorder="1" applyAlignment="1">
      <alignment horizontal="center" vertical="center"/>
    </xf>
    <xf numFmtId="0" fontId="40" fillId="0" borderId="28" xfId="0" applyFont="1" applyBorder="1" applyAlignment="1">
      <alignment horizontal="center" vertical="center"/>
    </xf>
    <xf numFmtId="180" fontId="40" fillId="0" borderId="32" xfId="0" applyNumberFormat="1" applyFont="1" applyBorder="1" applyAlignment="1">
      <alignment vertical="center"/>
    </xf>
    <xf numFmtId="180" fontId="40" fillId="0" borderId="33" xfId="0" applyNumberFormat="1" applyFont="1" applyBorder="1" applyAlignment="1">
      <alignment vertical="center"/>
    </xf>
    <xf numFmtId="180" fontId="40" fillId="0" borderId="34" xfId="0" applyNumberFormat="1" applyFont="1" applyBorder="1" applyAlignment="1">
      <alignment vertical="center"/>
    </xf>
    <xf numFmtId="180" fontId="40" fillId="0" borderId="42" xfId="0" applyNumberFormat="1" applyFont="1" applyBorder="1" applyAlignment="1">
      <alignment vertical="center"/>
    </xf>
    <xf numFmtId="180" fontId="40" fillId="0" borderId="43" xfId="0" applyNumberFormat="1" applyFont="1" applyBorder="1" applyAlignment="1">
      <alignment vertical="center"/>
    </xf>
    <xf numFmtId="180" fontId="40" fillId="0" borderId="44" xfId="0" applyNumberFormat="1" applyFont="1" applyBorder="1" applyAlignment="1">
      <alignment vertical="center"/>
    </xf>
    <xf numFmtId="176" fontId="40" fillId="0" borderId="45" xfId="0" applyNumberFormat="1" applyFont="1" applyBorder="1" applyAlignment="1">
      <alignment vertical="center"/>
    </xf>
    <xf numFmtId="177" fontId="40" fillId="0" borderId="46" xfId="0" applyNumberFormat="1" applyFont="1" applyBorder="1" applyAlignment="1">
      <alignment vertical="center"/>
    </xf>
    <xf numFmtId="176" fontId="40" fillId="0" borderId="47" xfId="0" applyNumberFormat="1" applyFont="1" applyBorder="1" applyAlignment="1">
      <alignment vertical="center"/>
    </xf>
    <xf numFmtId="176" fontId="40" fillId="0" borderId="48" xfId="0" applyNumberFormat="1" applyFont="1" applyBorder="1" applyAlignment="1">
      <alignment vertical="center"/>
    </xf>
    <xf numFmtId="176" fontId="40" fillId="0" borderId="49" xfId="0" applyNumberFormat="1" applyFont="1" applyBorder="1" applyAlignment="1">
      <alignment vertical="center"/>
    </xf>
    <xf numFmtId="176" fontId="40" fillId="0" borderId="26" xfId="0" applyNumberFormat="1" applyFont="1" applyBorder="1" applyAlignment="1">
      <alignment vertical="center"/>
    </xf>
    <xf numFmtId="0" fontId="40" fillId="0" borderId="17" xfId="0" applyFont="1" applyBorder="1" applyAlignment="1">
      <alignment horizontal="center" vertical="center"/>
    </xf>
    <xf numFmtId="0" fontId="40" fillId="0" borderId="19" xfId="0" applyFont="1" applyBorder="1" applyAlignment="1">
      <alignment horizontal="center" vertical="center"/>
    </xf>
    <xf numFmtId="0" fontId="40" fillId="0" borderId="21" xfId="0" applyFont="1" applyBorder="1" applyAlignment="1">
      <alignment horizontal="center" vertical="center"/>
    </xf>
    <xf numFmtId="183" fontId="41" fillId="0" borderId="28" xfId="0" applyNumberFormat="1" applyFont="1" applyBorder="1" applyAlignment="1">
      <alignment vertical="center"/>
    </xf>
    <xf numFmtId="0" fontId="40" fillId="0" borderId="50" xfId="0" applyFont="1" applyBorder="1" applyAlignment="1">
      <alignment horizontal="center" vertical="center"/>
    </xf>
    <xf numFmtId="181" fontId="40" fillId="7" borderId="51" xfId="48" applyNumberFormat="1" applyFont="1" applyFill="1" applyBorder="1" applyAlignment="1" applyProtection="1">
      <alignment vertical="center"/>
      <protection locked="0"/>
    </xf>
    <xf numFmtId="181" fontId="40" fillId="7" borderId="52" xfId="48" applyNumberFormat="1" applyFont="1" applyFill="1" applyBorder="1" applyAlignment="1" applyProtection="1">
      <alignment vertical="center"/>
      <protection locked="0"/>
    </xf>
    <xf numFmtId="181" fontId="40" fillId="7" borderId="53" xfId="48" applyNumberFormat="1" applyFont="1" applyFill="1" applyBorder="1" applyAlignment="1" applyProtection="1">
      <alignment vertical="center"/>
      <protection locked="0"/>
    </xf>
    <xf numFmtId="176" fontId="40" fillId="7" borderId="51" xfId="0" applyNumberFormat="1" applyFont="1" applyFill="1" applyBorder="1" applyAlignment="1" applyProtection="1">
      <alignment vertical="center"/>
      <protection locked="0"/>
    </xf>
    <xf numFmtId="176" fontId="40" fillId="7" borderId="52" xfId="0" applyNumberFormat="1" applyFont="1" applyFill="1" applyBorder="1" applyAlignment="1" applyProtection="1">
      <alignment vertical="center"/>
      <protection locked="0"/>
    </xf>
    <xf numFmtId="176" fontId="40" fillId="7" borderId="53" xfId="0" applyNumberFormat="1" applyFont="1" applyFill="1" applyBorder="1" applyAlignment="1" applyProtection="1">
      <alignment vertical="center"/>
      <protection locked="0"/>
    </xf>
    <xf numFmtId="182" fontId="40" fillId="7" borderId="51" xfId="48" applyNumberFormat="1" applyFont="1" applyFill="1" applyBorder="1" applyAlignment="1" applyProtection="1">
      <alignment vertical="center"/>
      <protection locked="0"/>
    </xf>
    <xf numFmtId="182" fontId="40" fillId="7" borderId="52" xfId="48" applyNumberFormat="1" applyFont="1" applyFill="1" applyBorder="1" applyAlignment="1" applyProtection="1">
      <alignment vertical="center"/>
      <protection locked="0"/>
    </xf>
    <xf numFmtId="182" fontId="40" fillId="7" borderId="53" xfId="48" applyNumberFormat="1" applyFont="1" applyFill="1" applyBorder="1" applyAlignment="1" applyProtection="1">
      <alignment vertical="center"/>
      <protection locked="0"/>
    </xf>
    <xf numFmtId="179" fontId="40" fillId="7" borderId="51" xfId="0" applyNumberFormat="1" applyFont="1" applyFill="1" applyBorder="1" applyAlignment="1" applyProtection="1">
      <alignment vertical="center"/>
      <protection locked="0"/>
    </xf>
    <xf numFmtId="179" fontId="40" fillId="7" borderId="52" xfId="0" applyNumberFormat="1" applyFont="1" applyFill="1" applyBorder="1" applyAlignment="1" applyProtection="1">
      <alignment vertical="center"/>
      <protection locked="0"/>
    </xf>
    <xf numFmtId="179" fontId="40" fillId="7" borderId="53" xfId="0" applyNumberFormat="1" applyFont="1" applyFill="1" applyBorder="1" applyAlignment="1" applyProtection="1">
      <alignment vertical="center"/>
      <protection locked="0"/>
    </xf>
    <xf numFmtId="0" fontId="39" fillId="0" borderId="20" xfId="0" applyFont="1" applyBorder="1" applyAlignment="1">
      <alignment horizontal="center" vertical="center" wrapText="1"/>
    </xf>
    <xf numFmtId="0" fontId="39" fillId="0" borderId="54" xfId="0" applyFont="1" applyBorder="1" applyAlignment="1">
      <alignment horizontal="center" vertical="center"/>
    </xf>
    <xf numFmtId="0" fontId="0" fillId="0" borderId="55" xfId="0" applyBorder="1" applyAlignment="1">
      <alignment vertical="center"/>
    </xf>
    <xf numFmtId="0" fontId="39" fillId="7" borderId="56" xfId="0" applyFont="1" applyFill="1" applyBorder="1" applyAlignment="1">
      <alignment horizontal="center" vertical="center" wrapText="1"/>
    </xf>
    <xf numFmtId="0" fontId="39" fillId="7" borderId="57" xfId="0" applyFont="1" applyFill="1" applyBorder="1" applyAlignment="1">
      <alignment horizontal="center" vertical="center"/>
    </xf>
    <xf numFmtId="0" fontId="0" fillId="7" borderId="58" xfId="0" applyFill="1" applyBorder="1" applyAlignment="1">
      <alignment vertical="center"/>
    </xf>
    <xf numFmtId="0" fontId="39" fillId="0" borderId="59" xfId="0" applyFont="1" applyBorder="1" applyAlignment="1">
      <alignment vertical="center"/>
    </xf>
    <xf numFmtId="0" fontId="39" fillId="0" borderId="36" xfId="0" applyFont="1" applyBorder="1" applyAlignment="1">
      <alignment vertical="center"/>
    </xf>
    <xf numFmtId="0" fontId="39" fillId="0" borderId="15" xfId="0" applyFont="1" applyBorder="1" applyAlignment="1">
      <alignment horizontal="center" vertical="center"/>
    </xf>
    <xf numFmtId="0" fontId="39" fillId="0" borderId="30" xfId="0" applyFont="1" applyBorder="1" applyAlignment="1">
      <alignment horizontal="center" vertical="center"/>
    </xf>
    <xf numFmtId="0" fontId="39" fillId="0" borderId="45" xfId="0" applyFont="1" applyBorder="1" applyAlignment="1">
      <alignment horizontal="center" vertical="center"/>
    </xf>
    <xf numFmtId="0" fontId="39" fillId="0" borderId="14" xfId="0" applyFont="1" applyBorder="1" applyAlignment="1">
      <alignment horizontal="center" vertical="center"/>
    </xf>
    <xf numFmtId="0" fontId="39" fillId="0" borderId="60" xfId="0" applyFont="1"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39" fillId="0" borderId="45" xfId="0" applyFont="1" applyBorder="1" applyAlignment="1">
      <alignment horizontal="center" vertical="center" wrapText="1"/>
    </xf>
    <xf numFmtId="0" fontId="39" fillId="0" borderId="63" xfId="0" applyFont="1" applyBorder="1" applyAlignment="1">
      <alignment horizontal="center" vertical="center"/>
    </xf>
    <xf numFmtId="0" fontId="39" fillId="0" borderId="60" xfId="0" applyFont="1" applyBorder="1" applyAlignment="1">
      <alignment horizontal="center" vertical="center"/>
    </xf>
    <xf numFmtId="0" fontId="39" fillId="0" borderId="64" xfId="0" applyFont="1" applyBorder="1" applyAlignment="1">
      <alignment horizontal="center" vertical="center"/>
    </xf>
    <xf numFmtId="0" fontId="39" fillId="0" borderId="16" xfId="0" applyFont="1" applyBorder="1" applyAlignment="1">
      <alignment horizontal="center" vertical="center"/>
    </xf>
    <xf numFmtId="0" fontId="39" fillId="0" borderId="42" xfId="0" applyFont="1" applyBorder="1" applyAlignment="1">
      <alignment horizontal="center" vertical="center"/>
    </xf>
    <xf numFmtId="0" fontId="0" fillId="0" borderId="55" xfId="0" applyBorder="1" applyAlignment="1">
      <alignment horizontal="center" vertical="center"/>
    </xf>
    <xf numFmtId="0" fontId="39" fillId="0" borderId="49" xfId="0" applyFont="1" applyBorder="1" applyAlignment="1">
      <alignment horizontal="center" vertical="center" wrapText="1"/>
    </xf>
    <xf numFmtId="0" fontId="39" fillId="0" borderId="65" xfId="0" applyFont="1" applyBorder="1" applyAlignment="1">
      <alignment horizontal="center" vertical="center"/>
    </xf>
    <xf numFmtId="0" fontId="39" fillId="0" borderId="21" xfId="0" applyFont="1" applyBorder="1" applyAlignment="1">
      <alignment horizontal="center" vertical="center" wrapText="1"/>
    </xf>
    <xf numFmtId="0" fontId="39" fillId="0" borderId="66" xfId="0" applyFont="1" applyBorder="1" applyAlignment="1">
      <alignment horizontal="center" vertical="center"/>
    </xf>
    <xf numFmtId="0" fontId="42" fillId="0" borderId="67" xfId="0" applyFont="1" applyBorder="1" applyAlignment="1">
      <alignment horizontal="center" vertical="center" wrapText="1"/>
    </xf>
    <xf numFmtId="0" fontId="42" fillId="0" borderId="61" xfId="0" applyFont="1" applyBorder="1" applyAlignment="1">
      <alignment horizontal="center" vertical="center" wrapText="1"/>
    </xf>
    <xf numFmtId="0" fontId="39" fillId="7" borderId="58" xfId="0" applyFont="1" applyFill="1" applyBorder="1" applyAlignment="1">
      <alignment horizontal="center" vertical="center"/>
    </xf>
    <xf numFmtId="0" fontId="39" fillId="0" borderId="68" xfId="0" applyFont="1" applyBorder="1" applyAlignment="1">
      <alignment horizontal="center" vertical="center" wrapText="1"/>
    </xf>
    <xf numFmtId="0" fontId="39" fillId="0" borderId="69" xfId="0" applyFont="1" applyBorder="1" applyAlignment="1">
      <alignment horizontal="center" vertical="center"/>
    </xf>
    <xf numFmtId="0" fontId="39" fillId="0" borderId="61" xfId="0" applyFont="1" applyBorder="1" applyAlignment="1">
      <alignment horizontal="center" vertical="center" wrapText="1"/>
    </xf>
    <xf numFmtId="0" fontId="39" fillId="0" borderId="0" xfId="0" applyFont="1" applyBorder="1" applyAlignment="1">
      <alignment horizontal="center" vertical="center"/>
    </xf>
    <xf numFmtId="0" fontId="0" fillId="0" borderId="63" xfId="0" applyBorder="1" applyAlignment="1">
      <alignment horizontal="center" vertical="center"/>
    </xf>
    <xf numFmtId="0" fontId="39" fillId="0" borderId="70" xfId="0" applyFont="1" applyBorder="1" applyAlignment="1">
      <alignment horizontal="center" vertical="center"/>
    </xf>
    <xf numFmtId="0" fontId="39" fillId="0" borderId="71" xfId="0" applyFont="1" applyBorder="1" applyAlignment="1">
      <alignment horizontal="center" vertical="center"/>
    </xf>
    <xf numFmtId="0" fontId="39" fillId="0" borderId="72" xfId="0" applyFont="1" applyBorder="1" applyAlignment="1">
      <alignment horizontal="center" vertical="center"/>
    </xf>
    <xf numFmtId="0" fontId="39" fillId="0" borderId="73" xfId="0" applyFont="1" applyBorder="1" applyAlignment="1">
      <alignment horizontal="center" vertical="center"/>
    </xf>
    <xf numFmtId="0" fontId="39" fillId="0" borderId="74" xfId="0" applyFont="1" applyBorder="1" applyAlignment="1">
      <alignment vertical="center"/>
    </xf>
    <xf numFmtId="0" fontId="39" fillId="0" borderId="75" xfId="0" applyFont="1" applyBorder="1" applyAlignment="1">
      <alignment vertical="center"/>
    </xf>
    <xf numFmtId="0" fontId="40" fillId="7" borderId="56" xfId="0" applyFont="1" applyFill="1" applyBorder="1" applyAlignment="1">
      <alignment horizontal="center" vertical="center" wrapText="1"/>
    </xf>
    <xf numFmtId="0" fontId="40" fillId="7" borderId="58" xfId="0" applyFont="1" applyFill="1" applyBorder="1" applyAlignment="1">
      <alignment horizontal="center" vertical="center"/>
    </xf>
    <xf numFmtId="0" fontId="39" fillId="0" borderId="76" xfId="0" applyFont="1" applyBorder="1" applyAlignment="1">
      <alignment horizontal="center" vertical="center"/>
    </xf>
    <xf numFmtId="0" fontId="39" fillId="0" borderId="77" xfId="0" applyFont="1" applyBorder="1" applyAlignment="1">
      <alignment horizontal="center" vertical="center"/>
    </xf>
    <xf numFmtId="0" fontId="39" fillId="0" borderId="78" xfId="0" applyFont="1" applyBorder="1" applyAlignment="1">
      <alignment horizontal="center" vertical="center"/>
    </xf>
    <xf numFmtId="0" fontId="39" fillId="0" borderId="79" xfId="0" applyFont="1" applyBorder="1" applyAlignment="1">
      <alignment horizontal="center" vertical="center"/>
    </xf>
    <xf numFmtId="0" fontId="39" fillId="0" borderId="80" xfId="0" applyFont="1" applyBorder="1" applyAlignment="1">
      <alignment horizontal="center" vertical="center"/>
    </xf>
    <xf numFmtId="0" fontId="0" fillId="0" borderId="6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5"/>
  <sheetViews>
    <sheetView tabSelected="1" zoomScalePageLayoutView="0" workbookViewId="0" topLeftCell="A1">
      <selection activeCell="A1" sqref="A1"/>
    </sheetView>
  </sheetViews>
  <sheetFormatPr defaultColWidth="10.57421875" defaultRowHeight="15"/>
  <cols>
    <col min="1" max="1" width="10.57421875" style="1" customWidth="1"/>
    <col min="2" max="2" width="4.57421875" style="1" customWidth="1"/>
    <col min="3" max="3" width="6.57421875" style="1" customWidth="1"/>
    <col min="4" max="6" width="4.140625" style="1" customWidth="1"/>
    <col min="7" max="7" width="8.57421875" style="1" customWidth="1"/>
    <col min="8" max="8" width="7.57421875" style="1" customWidth="1"/>
    <col min="9" max="9" width="4.57421875" style="1" customWidth="1"/>
    <col min="10" max="10" width="7.57421875" style="1" customWidth="1"/>
    <col min="11" max="11" width="4.57421875" style="1" customWidth="1"/>
    <col min="12" max="12" width="8.57421875" style="1" customWidth="1"/>
    <col min="13" max="13" width="7.57421875" style="1" customWidth="1"/>
    <col min="14" max="14" width="4.57421875" style="1" customWidth="1"/>
    <col min="15" max="15" width="7.57421875" style="1" customWidth="1"/>
    <col min="16" max="16" width="4.57421875" style="1" customWidth="1"/>
    <col min="17" max="17" width="8.57421875" style="1" customWidth="1"/>
    <col min="18" max="18" width="4.57421875" style="1" customWidth="1"/>
    <col min="19" max="20" width="8.57421875" style="1" customWidth="1"/>
    <col min="21" max="21" width="4.57421875" style="1" customWidth="1"/>
    <col min="22" max="22" width="7.57421875" style="1" customWidth="1"/>
    <col min="23" max="25" width="8.57421875" style="1" customWidth="1"/>
    <col min="26" max="16384" width="10.57421875" style="1" customWidth="1"/>
  </cols>
  <sheetData>
    <row r="1" ht="21" customHeight="1" thickBot="1">
      <c r="A1" s="1" t="s">
        <v>37</v>
      </c>
    </row>
    <row r="2" spans="1:25" ht="21" customHeight="1" thickBot="1">
      <c r="A2" s="105"/>
      <c r="B2" s="101" t="s">
        <v>3</v>
      </c>
      <c r="C2" s="102"/>
      <c r="D2" s="103"/>
      <c r="E2" s="103"/>
      <c r="F2" s="103"/>
      <c r="G2" s="104"/>
      <c r="H2" s="109" t="s">
        <v>4</v>
      </c>
      <c r="I2" s="102"/>
      <c r="J2" s="102"/>
      <c r="K2" s="102"/>
      <c r="L2" s="102"/>
      <c r="M2" s="102"/>
      <c r="N2" s="102"/>
      <c r="O2" s="102"/>
      <c r="P2" s="102"/>
      <c r="Q2" s="102"/>
      <c r="R2" s="102"/>
      <c r="S2" s="102"/>
      <c r="T2" s="102"/>
      <c r="U2" s="102"/>
      <c r="V2" s="102"/>
      <c r="W2" s="110"/>
      <c r="X2" s="84" t="s">
        <v>2</v>
      </c>
      <c r="Y2" s="85"/>
    </row>
    <row r="3" spans="1:25" ht="21" customHeight="1" thickBot="1" thickTop="1">
      <c r="A3" s="106"/>
      <c r="B3" s="67" t="s">
        <v>21</v>
      </c>
      <c r="C3" s="70" t="s">
        <v>22</v>
      </c>
      <c r="D3" s="77" t="s">
        <v>5</v>
      </c>
      <c r="E3" s="77"/>
      <c r="F3" s="78"/>
      <c r="G3" s="91" t="s">
        <v>23</v>
      </c>
      <c r="H3" s="79" t="s">
        <v>38</v>
      </c>
      <c r="I3" s="80"/>
      <c r="J3" s="80"/>
      <c r="K3" s="80"/>
      <c r="L3" s="81"/>
      <c r="M3" s="79" t="s">
        <v>36</v>
      </c>
      <c r="N3" s="80"/>
      <c r="O3" s="80"/>
      <c r="P3" s="80"/>
      <c r="Q3" s="81"/>
      <c r="R3" s="111" t="s">
        <v>39</v>
      </c>
      <c r="S3" s="112"/>
      <c r="T3" s="98" t="s">
        <v>29</v>
      </c>
      <c r="U3" s="93" t="s">
        <v>31</v>
      </c>
      <c r="V3" s="94"/>
      <c r="W3" s="79" t="s">
        <v>30</v>
      </c>
      <c r="X3" s="86"/>
      <c r="Y3" s="87"/>
    </row>
    <row r="4" spans="1:25" ht="21" customHeight="1" thickTop="1">
      <c r="A4" s="106"/>
      <c r="B4" s="68"/>
      <c r="C4" s="71"/>
      <c r="D4" s="73"/>
      <c r="E4" s="75" t="s">
        <v>0</v>
      </c>
      <c r="F4" s="75" t="s">
        <v>1</v>
      </c>
      <c r="G4" s="113"/>
      <c r="H4" s="67" t="s">
        <v>24</v>
      </c>
      <c r="I4" s="70" t="s">
        <v>25</v>
      </c>
      <c r="J4" s="67" t="s">
        <v>34</v>
      </c>
      <c r="K4" s="107" t="s">
        <v>35</v>
      </c>
      <c r="L4" s="96" t="s">
        <v>26</v>
      </c>
      <c r="M4" s="67" t="s">
        <v>24</v>
      </c>
      <c r="N4" s="70" t="s">
        <v>25</v>
      </c>
      <c r="O4" s="67" t="s">
        <v>34</v>
      </c>
      <c r="P4" s="107" t="s">
        <v>35</v>
      </c>
      <c r="Q4" s="82" t="s">
        <v>26</v>
      </c>
      <c r="R4" s="70" t="s">
        <v>25</v>
      </c>
      <c r="S4" s="96" t="s">
        <v>26</v>
      </c>
      <c r="T4" s="99"/>
      <c r="U4" s="70" t="s">
        <v>25</v>
      </c>
      <c r="V4" s="82" t="s">
        <v>26</v>
      </c>
      <c r="W4" s="68"/>
      <c r="X4" s="89" t="s">
        <v>27</v>
      </c>
      <c r="Y4" s="91" t="s">
        <v>28</v>
      </c>
    </row>
    <row r="5" spans="1:25" ht="21" customHeight="1" thickBot="1">
      <c r="A5" s="14"/>
      <c r="B5" s="69"/>
      <c r="C5" s="72"/>
      <c r="D5" s="74"/>
      <c r="E5" s="76"/>
      <c r="F5" s="76"/>
      <c r="G5" s="114"/>
      <c r="H5" s="88"/>
      <c r="I5" s="95"/>
      <c r="J5" s="88"/>
      <c r="K5" s="108"/>
      <c r="L5" s="97"/>
      <c r="M5" s="88"/>
      <c r="N5" s="95"/>
      <c r="O5" s="88"/>
      <c r="P5" s="108"/>
      <c r="Q5" s="83"/>
      <c r="R5" s="95"/>
      <c r="S5" s="97"/>
      <c r="T5" s="100"/>
      <c r="U5" s="95"/>
      <c r="V5" s="83"/>
      <c r="W5" s="88"/>
      <c r="X5" s="90"/>
      <c r="Y5" s="92"/>
    </row>
    <row r="6" spans="1:25" ht="30" customHeight="1">
      <c r="A6" s="15" t="s">
        <v>12</v>
      </c>
      <c r="B6" s="8">
        <v>85</v>
      </c>
      <c r="C6" s="55"/>
      <c r="D6" s="4">
        <v>1.85</v>
      </c>
      <c r="E6" s="5">
        <v>1</v>
      </c>
      <c r="F6" s="5">
        <v>0.85</v>
      </c>
      <c r="G6" s="9">
        <f>B6*C6*F6</f>
        <v>0</v>
      </c>
      <c r="H6" s="18"/>
      <c r="I6" s="58"/>
      <c r="J6" s="18"/>
      <c r="K6" s="61"/>
      <c r="L6" s="27">
        <f>H6*(I6-K6)</f>
        <v>0</v>
      </c>
      <c r="M6" s="18">
        <v>12653</v>
      </c>
      <c r="N6" s="58"/>
      <c r="O6" s="18">
        <v>4990</v>
      </c>
      <c r="P6" s="61"/>
      <c r="Q6" s="33">
        <f>M6*(N6-P6)</f>
        <v>0</v>
      </c>
      <c r="R6" s="64"/>
      <c r="S6" s="38">
        <f>(H6+M6)*R6</f>
        <v>0</v>
      </c>
      <c r="T6" s="33">
        <f>L6+Q6-S6</f>
        <v>0</v>
      </c>
      <c r="U6" s="64"/>
      <c r="V6" s="41">
        <f aca="true" t="shared" si="0" ref="V6:V17">(H6+M6)*U6</f>
        <v>0</v>
      </c>
      <c r="W6" s="33">
        <f>T6+V6</f>
        <v>0</v>
      </c>
      <c r="X6" s="46">
        <f aca="true" t="shared" si="1" ref="X6:X17">G6+W6</f>
        <v>0</v>
      </c>
      <c r="Y6" s="50" t="s">
        <v>19</v>
      </c>
    </row>
    <row r="7" spans="1:25" ht="30" customHeight="1">
      <c r="A7" s="16" t="s">
        <v>13</v>
      </c>
      <c r="B7" s="10">
        <v>85</v>
      </c>
      <c r="C7" s="56"/>
      <c r="D7" s="3">
        <v>1.85</v>
      </c>
      <c r="E7" s="2">
        <v>1</v>
      </c>
      <c r="F7" s="2">
        <v>0.85</v>
      </c>
      <c r="G7" s="11">
        <f aca="true" t="shared" si="2" ref="G7:G17">B7*C7*F7</f>
        <v>0</v>
      </c>
      <c r="H7" s="19"/>
      <c r="I7" s="59"/>
      <c r="J7" s="19"/>
      <c r="K7" s="62"/>
      <c r="L7" s="28">
        <f aca="true" t="shared" si="3" ref="L7:L17">H7*I7</f>
        <v>0</v>
      </c>
      <c r="M7" s="19">
        <v>10563</v>
      </c>
      <c r="N7" s="59"/>
      <c r="O7" s="19">
        <v>4224</v>
      </c>
      <c r="P7" s="62"/>
      <c r="Q7" s="32">
        <f aca="true" t="shared" si="4" ref="Q7:Q17">M7*(N7-P7)</f>
        <v>0</v>
      </c>
      <c r="R7" s="65"/>
      <c r="S7" s="39">
        <f aca="true" t="shared" si="5" ref="S7:S17">(H7+M7)*R7</f>
        <v>0</v>
      </c>
      <c r="T7" s="32">
        <f aca="true" t="shared" si="6" ref="T7:T17">L7+Q7-S7</f>
        <v>0</v>
      </c>
      <c r="U7" s="65"/>
      <c r="V7" s="42">
        <f t="shared" si="0"/>
        <v>0</v>
      </c>
      <c r="W7" s="32">
        <f aca="true" t="shared" si="7" ref="W7:W17">T7+V7</f>
        <v>0</v>
      </c>
      <c r="X7" s="47">
        <f t="shared" si="1"/>
        <v>0</v>
      </c>
      <c r="Y7" s="51" t="s">
        <v>19</v>
      </c>
    </row>
    <row r="8" spans="1:25" ht="30" customHeight="1">
      <c r="A8" s="16" t="s">
        <v>14</v>
      </c>
      <c r="B8" s="10">
        <v>85</v>
      </c>
      <c r="C8" s="56"/>
      <c r="D8" s="3">
        <v>1.85</v>
      </c>
      <c r="E8" s="2">
        <v>1</v>
      </c>
      <c r="F8" s="2">
        <v>0.85</v>
      </c>
      <c r="G8" s="11">
        <f t="shared" si="2"/>
        <v>0</v>
      </c>
      <c r="H8" s="19"/>
      <c r="I8" s="59"/>
      <c r="J8" s="19"/>
      <c r="K8" s="62"/>
      <c r="L8" s="28">
        <f t="shared" si="3"/>
        <v>0</v>
      </c>
      <c r="M8" s="19">
        <v>10066</v>
      </c>
      <c r="N8" s="59"/>
      <c r="O8" s="19">
        <v>4244</v>
      </c>
      <c r="P8" s="62"/>
      <c r="Q8" s="32">
        <f t="shared" si="4"/>
        <v>0</v>
      </c>
      <c r="R8" s="65"/>
      <c r="S8" s="39">
        <f t="shared" si="5"/>
        <v>0</v>
      </c>
      <c r="T8" s="32">
        <f t="shared" si="6"/>
        <v>0</v>
      </c>
      <c r="U8" s="65"/>
      <c r="V8" s="42">
        <f t="shared" si="0"/>
        <v>0</v>
      </c>
      <c r="W8" s="32">
        <f t="shared" si="7"/>
        <v>0</v>
      </c>
      <c r="X8" s="47">
        <f t="shared" si="1"/>
        <v>0</v>
      </c>
      <c r="Y8" s="51" t="s">
        <v>19</v>
      </c>
    </row>
    <row r="9" spans="1:25" ht="30" customHeight="1">
      <c r="A9" s="16" t="s">
        <v>15</v>
      </c>
      <c r="B9" s="10">
        <v>85</v>
      </c>
      <c r="C9" s="56"/>
      <c r="D9" s="3">
        <v>1.85</v>
      </c>
      <c r="E9" s="2">
        <v>1</v>
      </c>
      <c r="F9" s="2">
        <v>0.85</v>
      </c>
      <c r="G9" s="11">
        <f t="shared" si="2"/>
        <v>0</v>
      </c>
      <c r="H9" s="19">
        <v>5345</v>
      </c>
      <c r="I9" s="59"/>
      <c r="J9" s="19">
        <v>3138</v>
      </c>
      <c r="K9" s="62"/>
      <c r="L9" s="28">
        <f t="shared" si="3"/>
        <v>0</v>
      </c>
      <c r="M9" s="19">
        <v>4088</v>
      </c>
      <c r="N9" s="59"/>
      <c r="O9" s="19">
        <v>3138</v>
      </c>
      <c r="P9" s="62"/>
      <c r="Q9" s="32">
        <f t="shared" si="4"/>
        <v>0</v>
      </c>
      <c r="R9" s="65"/>
      <c r="S9" s="39">
        <f t="shared" si="5"/>
        <v>0</v>
      </c>
      <c r="T9" s="32">
        <f t="shared" si="6"/>
        <v>0</v>
      </c>
      <c r="U9" s="65"/>
      <c r="V9" s="42">
        <f t="shared" si="0"/>
        <v>0</v>
      </c>
      <c r="W9" s="32">
        <f t="shared" si="7"/>
        <v>0</v>
      </c>
      <c r="X9" s="47">
        <f t="shared" si="1"/>
        <v>0</v>
      </c>
      <c r="Y9" s="51" t="s">
        <v>19</v>
      </c>
    </row>
    <row r="10" spans="1:25" ht="30" customHeight="1">
      <c r="A10" s="16" t="s">
        <v>16</v>
      </c>
      <c r="B10" s="10">
        <v>85</v>
      </c>
      <c r="C10" s="56"/>
      <c r="D10" s="3">
        <v>1.85</v>
      </c>
      <c r="E10" s="2">
        <v>1</v>
      </c>
      <c r="F10" s="2">
        <v>0.85</v>
      </c>
      <c r="G10" s="11">
        <f t="shared" si="2"/>
        <v>0</v>
      </c>
      <c r="H10" s="19">
        <v>9865</v>
      </c>
      <c r="I10" s="59"/>
      <c r="J10" s="19">
        <v>3353</v>
      </c>
      <c r="K10" s="62"/>
      <c r="L10" s="28">
        <f t="shared" si="3"/>
        <v>0</v>
      </c>
      <c r="M10" s="19"/>
      <c r="N10" s="59"/>
      <c r="O10" s="19">
        <v>3353</v>
      </c>
      <c r="P10" s="62"/>
      <c r="Q10" s="32">
        <f t="shared" si="4"/>
        <v>0</v>
      </c>
      <c r="R10" s="65"/>
      <c r="S10" s="39">
        <f t="shared" si="5"/>
        <v>0</v>
      </c>
      <c r="T10" s="32">
        <f t="shared" si="6"/>
        <v>0</v>
      </c>
      <c r="U10" s="65"/>
      <c r="V10" s="42">
        <f t="shared" si="0"/>
        <v>0</v>
      </c>
      <c r="W10" s="32">
        <f t="shared" si="7"/>
        <v>0</v>
      </c>
      <c r="X10" s="47">
        <f t="shared" si="1"/>
        <v>0</v>
      </c>
      <c r="Y10" s="51" t="s">
        <v>19</v>
      </c>
    </row>
    <row r="11" spans="1:25" ht="30" customHeight="1">
      <c r="A11" s="16" t="s">
        <v>17</v>
      </c>
      <c r="B11" s="10">
        <v>85</v>
      </c>
      <c r="C11" s="56"/>
      <c r="D11" s="3">
        <v>1.85</v>
      </c>
      <c r="E11" s="2">
        <v>1</v>
      </c>
      <c r="F11" s="2">
        <v>0.85</v>
      </c>
      <c r="G11" s="11">
        <f t="shared" si="2"/>
        <v>0</v>
      </c>
      <c r="H11" s="19">
        <v>9855</v>
      </c>
      <c r="I11" s="59"/>
      <c r="J11" s="19">
        <v>3767</v>
      </c>
      <c r="K11" s="62"/>
      <c r="L11" s="28">
        <f t="shared" si="3"/>
        <v>0</v>
      </c>
      <c r="M11" s="19"/>
      <c r="N11" s="59"/>
      <c r="O11" s="19">
        <v>3767</v>
      </c>
      <c r="P11" s="62"/>
      <c r="Q11" s="32">
        <f t="shared" si="4"/>
        <v>0</v>
      </c>
      <c r="R11" s="65"/>
      <c r="S11" s="39">
        <f t="shared" si="5"/>
        <v>0</v>
      </c>
      <c r="T11" s="32">
        <f t="shared" si="6"/>
        <v>0</v>
      </c>
      <c r="U11" s="65"/>
      <c r="V11" s="42">
        <f t="shared" si="0"/>
        <v>0</v>
      </c>
      <c r="W11" s="32">
        <f t="shared" si="7"/>
        <v>0</v>
      </c>
      <c r="X11" s="47">
        <f t="shared" si="1"/>
        <v>0</v>
      </c>
      <c r="Y11" s="51" t="s">
        <v>19</v>
      </c>
    </row>
    <row r="12" spans="1:25" ht="30" customHeight="1">
      <c r="A12" s="16" t="s">
        <v>6</v>
      </c>
      <c r="B12" s="10">
        <v>85</v>
      </c>
      <c r="C12" s="56"/>
      <c r="D12" s="3">
        <v>1.85</v>
      </c>
      <c r="E12" s="2">
        <v>1</v>
      </c>
      <c r="F12" s="2">
        <v>0.85</v>
      </c>
      <c r="G12" s="11">
        <f t="shared" si="2"/>
        <v>0</v>
      </c>
      <c r="H12" s="19">
        <v>4212</v>
      </c>
      <c r="I12" s="59"/>
      <c r="J12" s="19">
        <v>4261</v>
      </c>
      <c r="K12" s="62"/>
      <c r="L12" s="28">
        <f t="shared" si="3"/>
        <v>0</v>
      </c>
      <c r="M12" s="19">
        <v>5507</v>
      </c>
      <c r="N12" s="59"/>
      <c r="O12" s="19">
        <v>4261</v>
      </c>
      <c r="P12" s="62"/>
      <c r="Q12" s="32">
        <f t="shared" si="4"/>
        <v>0</v>
      </c>
      <c r="R12" s="65"/>
      <c r="S12" s="39">
        <f t="shared" si="5"/>
        <v>0</v>
      </c>
      <c r="T12" s="32">
        <f t="shared" si="6"/>
        <v>0</v>
      </c>
      <c r="U12" s="65"/>
      <c r="V12" s="42">
        <f t="shared" si="0"/>
        <v>0</v>
      </c>
      <c r="W12" s="32">
        <f t="shared" si="7"/>
        <v>0</v>
      </c>
      <c r="X12" s="47">
        <f t="shared" si="1"/>
        <v>0</v>
      </c>
      <c r="Y12" s="51" t="s">
        <v>19</v>
      </c>
    </row>
    <row r="13" spans="1:25" ht="30" customHeight="1">
      <c r="A13" s="16" t="s">
        <v>7</v>
      </c>
      <c r="B13" s="10">
        <v>89</v>
      </c>
      <c r="C13" s="56"/>
      <c r="D13" s="3">
        <v>1.85</v>
      </c>
      <c r="E13" s="2">
        <v>1</v>
      </c>
      <c r="F13" s="2">
        <v>0.85</v>
      </c>
      <c r="G13" s="11">
        <f t="shared" si="2"/>
        <v>0</v>
      </c>
      <c r="H13" s="19"/>
      <c r="I13" s="59"/>
      <c r="J13" s="19"/>
      <c r="K13" s="62"/>
      <c r="L13" s="28">
        <f t="shared" si="3"/>
        <v>0</v>
      </c>
      <c r="M13" s="19">
        <v>12642</v>
      </c>
      <c r="N13" s="59"/>
      <c r="O13" s="19">
        <v>4743</v>
      </c>
      <c r="P13" s="62"/>
      <c r="Q13" s="32">
        <f t="shared" si="4"/>
        <v>0</v>
      </c>
      <c r="R13" s="65"/>
      <c r="S13" s="39">
        <f t="shared" si="5"/>
        <v>0</v>
      </c>
      <c r="T13" s="32">
        <f t="shared" si="6"/>
        <v>0</v>
      </c>
      <c r="U13" s="65"/>
      <c r="V13" s="42">
        <f t="shared" si="0"/>
        <v>0</v>
      </c>
      <c r="W13" s="32">
        <f t="shared" si="7"/>
        <v>0</v>
      </c>
      <c r="X13" s="47">
        <f t="shared" si="1"/>
        <v>0</v>
      </c>
      <c r="Y13" s="51" t="s">
        <v>19</v>
      </c>
    </row>
    <row r="14" spans="1:25" ht="30" customHeight="1">
      <c r="A14" s="16" t="s">
        <v>8</v>
      </c>
      <c r="B14" s="10">
        <v>89</v>
      </c>
      <c r="C14" s="56"/>
      <c r="D14" s="3">
        <v>1.85</v>
      </c>
      <c r="E14" s="2">
        <v>1</v>
      </c>
      <c r="F14" s="2">
        <v>0.85</v>
      </c>
      <c r="G14" s="11">
        <f t="shared" si="2"/>
        <v>0</v>
      </c>
      <c r="H14" s="19"/>
      <c r="I14" s="59"/>
      <c r="J14" s="19"/>
      <c r="K14" s="62"/>
      <c r="L14" s="28">
        <f t="shared" si="3"/>
        <v>0</v>
      </c>
      <c r="M14" s="19">
        <v>13149</v>
      </c>
      <c r="N14" s="59"/>
      <c r="O14" s="19">
        <v>6812</v>
      </c>
      <c r="P14" s="62"/>
      <c r="Q14" s="32">
        <f t="shared" si="4"/>
        <v>0</v>
      </c>
      <c r="R14" s="65"/>
      <c r="S14" s="39">
        <f t="shared" si="5"/>
        <v>0</v>
      </c>
      <c r="T14" s="32">
        <f t="shared" si="6"/>
        <v>0</v>
      </c>
      <c r="U14" s="65"/>
      <c r="V14" s="42">
        <f t="shared" si="0"/>
        <v>0</v>
      </c>
      <c r="W14" s="32">
        <f t="shared" si="7"/>
        <v>0</v>
      </c>
      <c r="X14" s="47">
        <f t="shared" si="1"/>
        <v>0</v>
      </c>
      <c r="Y14" s="51" t="s">
        <v>19</v>
      </c>
    </row>
    <row r="15" spans="1:25" ht="30" customHeight="1">
      <c r="A15" s="16" t="s">
        <v>9</v>
      </c>
      <c r="B15" s="10">
        <v>89</v>
      </c>
      <c r="C15" s="56"/>
      <c r="D15" s="3">
        <v>1.85</v>
      </c>
      <c r="E15" s="2">
        <v>1</v>
      </c>
      <c r="F15" s="2">
        <v>0.85</v>
      </c>
      <c r="G15" s="11">
        <f t="shared" si="2"/>
        <v>0</v>
      </c>
      <c r="H15" s="19"/>
      <c r="I15" s="59"/>
      <c r="J15" s="19"/>
      <c r="K15" s="62"/>
      <c r="L15" s="28">
        <f t="shared" si="3"/>
        <v>0</v>
      </c>
      <c r="M15" s="19">
        <v>14692</v>
      </c>
      <c r="N15" s="59"/>
      <c r="O15" s="19">
        <v>6158</v>
      </c>
      <c r="P15" s="62"/>
      <c r="Q15" s="32">
        <f t="shared" si="4"/>
        <v>0</v>
      </c>
      <c r="R15" s="65"/>
      <c r="S15" s="39">
        <f t="shared" si="5"/>
        <v>0</v>
      </c>
      <c r="T15" s="32">
        <f t="shared" si="6"/>
        <v>0</v>
      </c>
      <c r="U15" s="65"/>
      <c r="V15" s="42">
        <f t="shared" si="0"/>
        <v>0</v>
      </c>
      <c r="W15" s="32">
        <f t="shared" si="7"/>
        <v>0</v>
      </c>
      <c r="X15" s="47">
        <f t="shared" si="1"/>
        <v>0</v>
      </c>
      <c r="Y15" s="51" t="s">
        <v>19</v>
      </c>
    </row>
    <row r="16" spans="1:25" ht="30" customHeight="1">
      <c r="A16" s="16" t="s">
        <v>10</v>
      </c>
      <c r="B16" s="10">
        <v>89</v>
      </c>
      <c r="C16" s="56"/>
      <c r="D16" s="3">
        <v>1.85</v>
      </c>
      <c r="E16" s="2">
        <v>1</v>
      </c>
      <c r="F16" s="2">
        <v>0.85</v>
      </c>
      <c r="G16" s="11">
        <f t="shared" si="2"/>
        <v>0</v>
      </c>
      <c r="H16" s="19"/>
      <c r="I16" s="59"/>
      <c r="J16" s="19"/>
      <c r="K16" s="62"/>
      <c r="L16" s="28">
        <f t="shared" si="3"/>
        <v>0</v>
      </c>
      <c r="M16" s="19">
        <v>16653</v>
      </c>
      <c r="N16" s="59"/>
      <c r="O16" s="19">
        <v>6511</v>
      </c>
      <c r="P16" s="62"/>
      <c r="Q16" s="32">
        <f t="shared" si="4"/>
        <v>0</v>
      </c>
      <c r="R16" s="65"/>
      <c r="S16" s="39">
        <f t="shared" si="5"/>
        <v>0</v>
      </c>
      <c r="T16" s="32">
        <f t="shared" si="6"/>
        <v>0</v>
      </c>
      <c r="U16" s="65"/>
      <c r="V16" s="42">
        <f t="shared" si="0"/>
        <v>0</v>
      </c>
      <c r="W16" s="32">
        <f t="shared" si="7"/>
        <v>0</v>
      </c>
      <c r="X16" s="47">
        <f t="shared" si="1"/>
        <v>0</v>
      </c>
      <c r="Y16" s="51" t="s">
        <v>19</v>
      </c>
    </row>
    <row r="17" spans="1:25" ht="30" customHeight="1" thickBot="1">
      <c r="A17" s="17" t="s">
        <v>11</v>
      </c>
      <c r="B17" s="12">
        <v>89</v>
      </c>
      <c r="C17" s="57"/>
      <c r="D17" s="6">
        <v>1.85</v>
      </c>
      <c r="E17" s="7">
        <v>1</v>
      </c>
      <c r="F17" s="7">
        <v>0.85</v>
      </c>
      <c r="G17" s="13">
        <f t="shared" si="2"/>
        <v>0</v>
      </c>
      <c r="H17" s="21"/>
      <c r="I17" s="60"/>
      <c r="J17" s="21"/>
      <c r="K17" s="63"/>
      <c r="L17" s="29">
        <f t="shared" si="3"/>
        <v>0</v>
      </c>
      <c r="M17" s="21">
        <v>13847</v>
      </c>
      <c r="N17" s="60"/>
      <c r="O17" s="21">
        <v>5519</v>
      </c>
      <c r="P17" s="63"/>
      <c r="Q17" s="34">
        <f t="shared" si="4"/>
        <v>0</v>
      </c>
      <c r="R17" s="66"/>
      <c r="S17" s="40">
        <f t="shared" si="5"/>
        <v>0</v>
      </c>
      <c r="T17" s="34">
        <f t="shared" si="6"/>
        <v>0</v>
      </c>
      <c r="U17" s="66"/>
      <c r="V17" s="43">
        <f t="shared" si="0"/>
        <v>0</v>
      </c>
      <c r="W17" s="44">
        <f t="shared" si="7"/>
        <v>0</v>
      </c>
      <c r="X17" s="48">
        <f t="shared" si="1"/>
        <v>0</v>
      </c>
      <c r="Y17" s="52" t="s">
        <v>19</v>
      </c>
    </row>
    <row r="18" spans="1:25" ht="30" customHeight="1" thickBot="1" thickTop="1">
      <c r="A18" s="23" t="s">
        <v>18</v>
      </c>
      <c r="B18" s="24" t="s">
        <v>19</v>
      </c>
      <c r="C18" s="25" t="s">
        <v>19</v>
      </c>
      <c r="D18" s="26" t="s">
        <v>19</v>
      </c>
      <c r="E18" s="26" t="s">
        <v>19</v>
      </c>
      <c r="F18" s="26" t="s">
        <v>19</v>
      </c>
      <c r="G18" s="22">
        <f>SUM(G6:G17)</f>
        <v>0</v>
      </c>
      <c r="H18" s="20">
        <f>SUM(H6:H17)</f>
        <v>29277</v>
      </c>
      <c r="I18" s="31" t="s">
        <v>19</v>
      </c>
      <c r="J18" s="45">
        <f>SUM(J6:J17)</f>
        <v>14519</v>
      </c>
      <c r="K18" s="25" t="s">
        <v>19</v>
      </c>
      <c r="L18" s="30" t="s">
        <v>19</v>
      </c>
      <c r="M18" s="20">
        <f>SUM(M6:M17)</f>
        <v>113860</v>
      </c>
      <c r="N18" s="31" t="s">
        <v>19</v>
      </c>
      <c r="O18" s="45">
        <f>SUM(O6:O17)</f>
        <v>57720</v>
      </c>
      <c r="P18" s="25" t="s">
        <v>19</v>
      </c>
      <c r="Q18" s="30" t="s">
        <v>19</v>
      </c>
      <c r="R18" s="35" t="s">
        <v>19</v>
      </c>
      <c r="S18" s="30" t="s">
        <v>19</v>
      </c>
      <c r="T18" s="54" t="s">
        <v>19</v>
      </c>
      <c r="U18" s="31" t="s">
        <v>19</v>
      </c>
      <c r="V18" s="37" t="s">
        <v>19</v>
      </c>
      <c r="W18" s="36" t="s">
        <v>19</v>
      </c>
      <c r="X18" s="49">
        <f>SUM(X6:X17)</f>
        <v>0</v>
      </c>
      <c r="Y18" s="53">
        <f>ROUNDDOWN(X18/108*100,0)</f>
        <v>0</v>
      </c>
    </row>
    <row r="20" ht="11.25">
      <c r="B20" s="1" t="s">
        <v>20</v>
      </c>
    </row>
    <row r="21" ht="11.25">
      <c r="B21" s="1" t="s">
        <v>32</v>
      </c>
    </row>
    <row r="22" ht="11.25">
      <c r="B22" s="1" t="s">
        <v>33</v>
      </c>
    </row>
    <row r="23" ht="11.25">
      <c r="B23" s="1" t="s">
        <v>40</v>
      </c>
    </row>
    <row r="24" ht="11.25">
      <c r="B24" s="1" t="s">
        <v>41</v>
      </c>
    </row>
    <row r="25" ht="11.25">
      <c r="B25" s="1" t="s">
        <v>42</v>
      </c>
    </row>
  </sheetData>
  <sheetProtection password="C1AC" sheet="1" objects="1" scenarios="1"/>
  <mergeCells count="33">
    <mergeCell ref="B2:G2"/>
    <mergeCell ref="A2:A4"/>
    <mergeCell ref="M4:M5"/>
    <mergeCell ref="O4:O5"/>
    <mergeCell ref="P4:P5"/>
    <mergeCell ref="H2:W2"/>
    <mergeCell ref="R3:S3"/>
    <mergeCell ref="U4:U5"/>
    <mergeCell ref="G3:G5"/>
    <mergeCell ref="I4:I5"/>
    <mergeCell ref="L4:L5"/>
    <mergeCell ref="K4:K5"/>
    <mergeCell ref="N4:N5"/>
    <mergeCell ref="H3:L3"/>
    <mergeCell ref="H4:H5"/>
    <mergeCell ref="J4:J5"/>
    <mergeCell ref="M3:Q3"/>
    <mergeCell ref="Q4:Q5"/>
    <mergeCell ref="X2:Y3"/>
    <mergeCell ref="W3:W5"/>
    <mergeCell ref="X4:X5"/>
    <mergeCell ref="Y4:Y5"/>
    <mergeCell ref="V4:V5"/>
    <mergeCell ref="U3:V3"/>
    <mergeCell ref="R4:R5"/>
    <mergeCell ref="S4:S5"/>
    <mergeCell ref="T3:T5"/>
    <mergeCell ref="B3:B5"/>
    <mergeCell ref="C3:C5"/>
    <mergeCell ref="D4:D5"/>
    <mergeCell ref="E4:E5"/>
    <mergeCell ref="F4:F5"/>
    <mergeCell ref="D3:F3"/>
  </mergeCells>
  <printOptions/>
  <pageMargins left="0.11811023622047245" right="0.11811023622047245" top="0.5511811023622047" bottom="0.5511811023622047" header="0.31496062992125984" footer="0.31496062992125984"/>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p36068</dc:creator>
  <cp:keywords/>
  <dc:description/>
  <cp:lastModifiedBy>p35032</cp:lastModifiedBy>
  <cp:lastPrinted>2016-11-08T01:17:16Z</cp:lastPrinted>
  <dcterms:created xsi:type="dcterms:W3CDTF">2016-10-13T05:38:58Z</dcterms:created>
  <dcterms:modified xsi:type="dcterms:W3CDTF">2016-12-12T01:32:53Z</dcterms:modified>
  <cp:category/>
  <cp:version/>
  <cp:contentType/>
  <cp:contentStatus/>
</cp:coreProperties>
</file>